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erbato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<sst xmlns="http://schemas.openxmlformats.org/spreadsheetml/2006/main" count="33" uniqueCount="33">
  <si>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I valori modificabili sono solo quelli nelle caselle con lo sfondo azzurro</t>
  </si>
  <si>
    <t>VARIABILI DI STATO</t>
  </si>
  <si>
    <t>MODELLO</t>
  </si>
  <si>
    <t>PARAMETRI</t>
  </si>
  <si>
    <t>100 passi di simulazione</t>
  </si>
  <si>
    <t>STATO INIZIALE</t>
  </si>
  <si>
    <t>PARAMETRI DEL CALCOLO</t>
  </si>
  <si>
    <t>Orizzonte di simulazione =</t>
  </si>
  <si>
    <t>Passo di discretizzazione =</t>
  </si>
  <si>
    <t xml:space="preserve">SIMULAZIONE </t>
  </si>
  <si>
    <t>tempo</t>
  </si>
  <si>
    <t>MODELLO DUE SERBATOI IN CASCATA (legge di controllo)</t>
  </si>
  <si>
    <t>Livello serbatoio a monte = X1(t)</t>
  </si>
  <si>
    <t>Livello serbatoio a valle = X2(t)</t>
  </si>
  <si>
    <t>INGRESSI</t>
  </si>
  <si>
    <t>Afflusso nel serb. a monte = a(t) =</t>
  </si>
  <si>
    <t>Coeff. deflusso serb. 1 = d1 =</t>
  </si>
  <si>
    <t>Coeff. deflusso serb. 2 = d2 =</t>
  </si>
  <si>
    <t>Superficie serbatoio 1 = s1 =</t>
  </si>
  <si>
    <t>Superficie serbatoio 2 = s2 =</t>
  </si>
  <si>
    <t>dX1/dt =1/s1*(a -d1X1)</t>
  </si>
  <si>
    <t>Livello iniziale a monte = X1(0) =</t>
  </si>
  <si>
    <t>Livello iniziale a valle = X2(0) =</t>
  </si>
  <si>
    <t>X1</t>
  </si>
  <si>
    <t>X2</t>
  </si>
  <si>
    <t>LEGGE DI CONTROLLO</t>
  </si>
  <si>
    <t>u = min(k1X1+k2X2, d2X2)</t>
  </si>
  <si>
    <t>N.B. Al più è possibile erogare d2*X2</t>
  </si>
  <si>
    <t>anche a paratoie completamente aperte</t>
  </si>
  <si>
    <t>COEFF. DELLA LEGGE DI CONTROLLO</t>
  </si>
  <si>
    <t>k1 =</t>
  </si>
  <si>
    <t xml:space="preserve">k2 = </t>
  </si>
  <si>
    <t>dX2/dt = 1/s2*(d1X1-u)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</si>
</sst>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.75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sz val="9.75"/>
      <name val="Arial"/>
      <family val="2"/>
    </font>
    <font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Movimenti</a:t>
            </a:r>
          </a:p>
        </c:rich>
      </c:tx>
      <c:layout>
        <c:manualLayout>
          <c:xMode val="factor"/>
          <c:yMode val="factor"/>
          <c:x val="-0.008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595"/>
          <c:w val="0.94425"/>
          <c:h val="0.88925"/>
        </c:manualLayout>
      </c:layout>
      <c:scatterChart>
        <c:scatterStyle val="smooth"/>
        <c:varyColors val="0"/>
        <c:ser>
          <c:idx val="0"/>
          <c:order val="0"/>
          <c:tx>
            <c:strRef>
              <c:f>serbatoi!$C$37</c:f>
              <c:strCache>
                <c:ptCount val="1"/>
                <c:pt idx="0">
                  <c:v>X1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serbatoi!$B$38:$B$138</c:f>
              <c:numCache>
                <c:ptCount val="10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  <c:pt idx="61">
                  <c:v>18.300000000000022</c:v>
                </c:pt>
                <c:pt idx="62">
                  <c:v>18.600000000000023</c:v>
                </c:pt>
                <c:pt idx="63">
                  <c:v>18.900000000000023</c:v>
                </c:pt>
                <c:pt idx="64">
                  <c:v>19.200000000000024</c:v>
                </c:pt>
                <c:pt idx="65">
                  <c:v>19.500000000000025</c:v>
                </c:pt>
                <c:pt idx="66">
                  <c:v>19.800000000000026</c:v>
                </c:pt>
                <c:pt idx="67">
                  <c:v>20.100000000000026</c:v>
                </c:pt>
                <c:pt idx="68">
                  <c:v>20.400000000000027</c:v>
                </c:pt>
                <c:pt idx="69">
                  <c:v>20.700000000000028</c:v>
                </c:pt>
                <c:pt idx="70">
                  <c:v>21.00000000000003</c:v>
                </c:pt>
                <c:pt idx="71">
                  <c:v>21.30000000000003</c:v>
                </c:pt>
                <c:pt idx="72">
                  <c:v>21.60000000000003</c:v>
                </c:pt>
                <c:pt idx="73">
                  <c:v>21.90000000000003</c:v>
                </c:pt>
                <c:pt idx="74">
                  <c:v>22.20000000000003</c:v>
                </c:pt>
                <c:pt idx="75">
                  <c:v>22.500000000000032</c:v>
                </c:pt>
                <c:pt idx="76">
                  <c:v>22.800000000000033</c:v>
                </c:pt>
                <c:pt idx="77">
                  <c:v>23.100000000000033</c:v>
                </c:pt>
                <c:pt idx="78">
                  <c:v>23.400000000000034</c:v>
                </c:pt>
                <c:pt idx="79">
                  <c:v>23.700000000000035</c:v>
                </c:pt>
                <c:pt idx="80">
                  <c:v>24.000000000000036</c:v>
                </c:pt>
                <c:pt idx="81">
                  <c:v>24.300000000000036</c:v>
                </c:pt>
                <c:pt idx="82">
                  <c:v>24.600000000000037</c:v>
                </c:pt>
                <c:pt idx="83">
                  <c:v>24.900000000000038</c:v>
                </c:pt>
                <c:pt idx="84">
                  <c:v>25.20000000000004</c:v>
                </c:pt>
                <c:pt idx="85">
                  <c:v>25.50000000000004</c:v>
                </c:pt>
                <c:pt idx="86">
                  <c:v>25.80000000000004</c:v>
                </c:pt>
                <c:pt idx="87">
                  <c:v>26.10000000000004</c:v>
                </c:pt>
                <c:pt idx="88">
                  <c:v>26.40000000000004</c:v>
                </c:pt>
                <c:pt idx="89">
                  <c:v>26.700000000000042</c:v>
                </c:pt>
                <c:pt idx="90">
                  <c:v>27.000000000000043</c:v>
                </c:pt>
                <c:pt idx="91">
                  <c:v>27.300000000000043</c:v>
                </c:pt>
                <c:pt idx="92">
                  <c:v>27.600000000000044</c:v>
                </c:pt>
                <c:pt idx="93">
                  <c:v>27.900000000000045</c:v>
                </c:pt>
                <c:pt idx="94">
                  <c:v>28.200000000000045</c:v>
                </c:pt>
                <c:pt idx="95">
                  <c:v>28.500000000000046</c:v>
                </c:pt>
                <c:pt idx="96">
                  <c:v>28.800000000000047</c:v>
                </c:pt>
                <c:pt idx="97">
                  <c:v>29.100000000000048</c:v>
                </c:pt>
                <c:pt idx="98">
                  <c:v>29.40000000000005</c:v>
                </c:pt>
                <c:pt idx="99">
                  <c:v>29.70000000000005</c:v>
                </c:pt>
                <c:pt idx="100">
                  <c:v>30.00000000000005</c:v>
                </c:pt>
              </c:numCache>
            </c:numRef>
          </c:xVal>
          <c:yVal>
            <c:numRef>
              <c:f>serbatoi!$C$38:$C$138</c:f>
              <c:numCache>
                <c:ptCount val="101"/>
                <c:pt idx="0">
                  <c:v>6</c:v>
                </c:pt>
                <c:pt idx="1">
                  <c:v>5.9399999999999995</c:v>
                </c:pt>
                <c:pt idx="2">
                  <c:v>5.8835999999999995</c:v>
                </c:pt>
                <c:pt idx="3">
                  <c:v>5.830583999999999</c:v>
                </c:pt>
                <c:pt idx="4">
                  <c:v>5.7807489599999995</c:v>
                </c:pt>
                <c:pt idx="5">
                  <c:v>5.733904022399999</c:v>
                </c:pt>
                <c:pt idx="6">
                  <c:v>5.689869781055999</c:v>
                </c:pt>
                <c:pt idx="7">
                  <c:v>5.64847759419264</c:v>
                </c:pt>
                <c:pt idx="8">
                  <c:v>5.609568938541082</c:v>
                </c:pt>
                <c:pt idx="9">
                  <c:v>5.572994802228616</c:v>
                </c:pt>
                <c:pt idx="10">
                  <c:v>5.5386151140949</c:v>
                </c:pt>
                <c:pt idx="11">
                  <c:v>5.5062982072492055</c:v>
                </c:pt>
                <c:pt idx="12">
                  <c:v>5.475920314814253</c:v>
                </c:pt>
                <c:pt idx="13">
                  <c:v>5.447365095925398</c:v>
                </c:pt>
                <c:pt idx="14">
                  <c:v>5.420523190169874</c:v>
                </c:pt>
                <c:pt idx="15">
                  <c:v>5.395291798759682</c:v>
                </c:pt>
                <c:pt idx="16">
                  <c:v>5.371574290834101</c:v>
                </c:pt>
                <c:pt idx="17">
                  <c:v>5.349279833384054</c:v>
                </c:pt>
                <c:pt idx="18">
                  <c:v>5.328323043381011</c:v>
                </c:pt>
                <c:pt idx="19">
                  <c:v>5.30862366077815</c:v>
                </c:pt>
                <c:pt idx="20">
                  <c:v>5.290106241131461</c:v>
                </c:pt>
                <c:pt idx="21">
                  <c:v>5.272699866663573</c:v>
                </c:pt>
                <c:pt idx="22">
                  <c:v>5.256337874663759</c:v>
                </c:pt>
                <c:pt idx="23">
                  <c:v>5.240957602183933</c:v>
                </c:pt>
                <c:pt idx="24">
                  <c:v>5.226500146052897</c:v>
                </c:pt>
                <c:pt idx="25">
                  <c:v>5.212910137289723</c:v>
                </c:pt>
                <c:pt idx="26">
                  <c:v>5.200135529052339</c:v>
                </c:pt>
                <c:pt idx="27">
                  <c:v>5.188127397309199</c:v>
                </c:pt>
                <c:pt idx="28">
                  <c:v>5.176839753470647</c:v>
                </c:pt>
                <c:pt idx="29">
                  <c:v>5.1662293682624085</c:v>
                </c:pt>
                <c:pt idx="30">
                  <c:v>5.156255606166664</c:v>
                </c:pt>
                <c:pt idx="31">
                  <c:v>5.1468802697966645</c:v>
                </c:pt>
                <c:pt idx="32">
                  <c:v>5.138067453608865</c:v>
                </c:pt>
                <c:pt idx="33">
                  <c:v>5.129783406392333</c:v>
                </c:pt>
                <c:pt idx="34">
                  <c:v>5.121996402008793</c:v>
                </c:pt>
                <c:pt idx="35">
                  <c:v>5.114676617888265</c:v>
                </c:pt>
                <c:pt idx="36">
                  <c:v>5.10779602081497</c:v>
                </c:pt>
                <c:pt idx="37">
                  <c:v>5.101328259566071</c:v>
                </c:pt>
                <c:pt idx="38">
                  <c:v>5.095248563992107</c:v>
                </c:pt>
                <c:pt idx="39">
                  <c:v>5.089533650152581</c:v>
                </c:pt>
                <c:pt idx="40">
                  <c:v>5.084161631143426</c:v>
                </c:pt>
                <c:pt idx="41">
                  <c:v>5.079111933274821</c:v>
                </c:pt>
                <c:pt idx="42">
                  <c:v>5.074365217278332</c:v>
                </c:pt>
                <c:pt idx="43">
                  <c:v>5.069903304241632</c:v>
                </c:pt>
                <c:pt idx="44">
                  <c:v>5.065709105987134</c:v>
                </c:pt>
                <c:pt idx="45">
                  <c:v>5.061766559627905</c:v>
                </c:pt>
                <c:pt idx="46">
                  <c:v>5.058060566050231</c:v>
                </c:pt>
                <c:pt idx="47">
                  <c:v>5.054576932087217</c:v>
                </c:pt>
                <c:pt idx="48">
                  <c:v>5.051302316161984</c:v>
                </c:pt>
                <c:pt idx="49">
                  <c:v>5.048224177192266</c:v>
                </c:pt>
                <c:pt idx="50">
                  <c:v>5.04533072656073</c:v>
                </c:pt>
                <c:pt idx="51">
                  <c:v>5.042610882967086</c:v>
                </c:pt>
                <c:pt idx="52">
                  <c:v>5.040054229989061</c:v>
                </c:pt>
                <c:pt idx="53">
                  <c:v>5.037650976189718</c:v>
                </c:pt>
                <c:pt idx="54">
                  <c:v>5.035391917618335</c:v>
                </c:pt>
                <c:pt idx="55">
                  <c:v>5.033268402561235</c:v>
                </c:pt>
                <c:pt idx="56">
                  <c:v>5.03127229840756</c:v>
                </c:pt>
                <c:pt idx="57">
                  <c:v>5.0293959605031064</c:v>
                </c:pt>
                <c:pt idx="58">
                  <c:v>5.02763220287292</c:v>
                </c:pt>
                <c:pt idx="59">
                  <c:v>5.025974270700544</c:v>
                </c:pt>
                <c:pt idx="60">
                  <c:v>5.024415814458512</c:v>
                </c:pt>
                <c:pt idx="61">
                  <c:v>5.022950865591001</c:v>
                </c:pt>
                <c:pt idx="62">
                  <c:v>5.021573813655541</c:v>
                </c:pt>
                <c:pt idx="63">
                  <c:v>5.020279384836209</c:v>
                </c:pt>
                <c:pt idx="64">
                  <c:v>5.019062621746036</c:v>
                </c:pt>
                <c:pt idx="65">
                  <c:v>5.017918864441274</c:v>
                </c:pt>
                <c:pt idx="66">
                  <c:v>5.016843732574798</c:v>
                </c:pt>
                <c:pt idx="67">
                  <c:v>5.01583310862031</c:v>
                </c:pt>
                <c:pt idx="68">
                  <c:v>5.014883122103091</c:v>
                </c:pt>
                <c:pt idx="69">
                  <c:v>5.013990134776906</c:v>
                </c:pt>
                <c:pt idx="70">
                  <c:v>5.0131507266902915</c:v>
                </c:pt>
                <c:pt idx="71">
                  <c:v>5.012361683088874</c:v>
                </c:pt>
                <c:pt idx="72">
                  <c:v>5.011619982103541</c:v>
                </c:pt>
                <c:pt idx="73">
                  <c:v>5.010922783177329</c:v>
                </c:pt>
                <c:pt idx="74">
                  <c:v>5.010267416186689</c:v>
                </c:pt>
                <c:pt idx="75">
                  <c:v>5.0096513712154875</c:v>
                </c:pt>
                <c:pt idx="76">
                  <c:v>5.0090722889425585</c:v>
                </c:pt>
                <c:pt idx="77">
                  <c:v>5.008527951606005</c:v>
                </c:pt>
                <c:pt idx="78">
                  <c:v>5.008016274509644</c:v>
                </c:pt>
                <c:pt idx="79">
                  <c:v>5.007535298039065</c:v>
                </c:pt>
                <c:pt idx="80">
                  <c:v>5.007083180156721</c:v>
                </c:pt>
                <c:pt idx="81">
                  <c:v>5.006658189347318</c:v>
                </c:pt>
                <c:pt idx="82">
                  <c:v>5.006258697986479</c:v>
                </c:pt>
                <c:pt idx="83">
                  <c:v>5.00588317610729</c:v>
                </c:pt>
                <c:pt idx="84">
                  <c:v>5.005530185540853</c:v>
                </c:pt>
                <c:pt idx="85">
                  <c:v>5.005198374408402</c:v>
                </c:pt>
                <c:pt idx="86">
                  <c:v>5.004886471943898</c:v>
                </c:pt>
                <c:pt idx="87">
                  <c:v>5.004593283627265</c:v>
                </c:pt>
                <c:pt idx="88">
                  <c:v>5.004317686609629</c:v>
                </c:pt>
                <c:pt idx="89">
                  <c:v>5.004058625413052</c:v>
                </c:pt>
                <c:pt idx="90">
                  <c:v>5.003815107888268</c:v>
                </c:pt>
                <c:pt idx="91">
                  <c:v>5.003586201414972</c:v>
                </c:pt>
                <c:pt idx="92">
                  <c:v>5.003371029330074</c:v>
                </c:pt>
                <c:pt idx="93">
                  <c:v>5.003168767570269</c:v>
                </c:pt>
                <c:pt idx="94">
                  <c:v>5.002978641516053</c:v>
                </c:pt>
                <c:pt idx="95">
                  <c:v>5.00279992302509</c:v>
                </c:pt>
                <c:pt idx="96">
                  <c:v>5.002631927643584</c:v>
                </c:pt>
                <c:pt idx="97">
                  <c:v>5.002474011984969</c:v>
                </c:pt>
                <c:pt idx="98">
                  <c:v>5.002325571265871</c:v>
                </c:pt>
                <c:pt idx="99">
                  <c:v>5.002186036989919</c:v>
                </c:pt>
                <c:pt idx="100">
                  <c:v>5.002054874770524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serbatoi!$D$37</c:f>
              <c:strCache>
                <c:ptCount val="1"/>
                <c:pt idx="0">
                  <c:v>X2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serbatoi!$B$38:$B$138</c:f>
              <c:numCache>
                <c:ptCount val="10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0.8999999999999999</c:v>
                </c:pt>
                <c:pt idx="4">
                  <c:v>1.2</c:v>
                </c:pt>
                <c:pt idx="5">
                  <c:v>1.5</c:v>
                </c:pt>
                <c:pt idx="6">
                  <c:v>1.8</c:v>
                </c:pt>
                <c:pt idx="7">
                  <c:v>2.1</c:v>
                </c:pt>
                <c:pt idx="8">
                  <c:v>2.4</c:v>
                </c:pt>
                <c:pt idx="9">
                  <c:v>2.6999999999999997</c:v>
                </c:pt>
                <c:pt idx="10">
                  <c:v>2.9999999999999996</c:v>
                </c:pt>
                <c:pt idx="11">
                  <c:v>3.2999999999999994</c:v>
                </c:pt>
                <c:pt idx="12">
                  <c:v>3.599999999999999</c:v>
                </c:pt>
                <c:pt idx="13">
                  <c:v>3.899999999999999</c:v>
                </c:pt>
                <c:pt idx="14">
                  <c:v>4.199999999999999</c:v>
                </c:pt>
                <c:pt idx="15">
                  <c:v>4.499999999999999</c:v>
                </c:pt>
                <c:pt idx="16">
                  <c:v>4.799999999999999</c:v>
                </c:pt>
                <c:pt idx="17">
                  <c:v>5.099999999999999</c:v>
                </c:pt>
                <c:pt idx="18">
                  <c:v>5.399999999999999</c:v>
                </c:pt>
                <c:pt idx="19">
                  <c:v>5.699999999999998</c:v>
                </c:pt>
                <c:pt idx="20">
                  <c:v>5.999999999999998</c:v>
                </c:pt>
                <c:pt idx="21">
                  <c:v>6.299999999999998</c:v>
                </c:pt>
                <c:pt idx="22">
                  <c:v>6.599999999999998</c:v>
                </c:pt>
                <c:pt idx="23">
                  <c:v>6.899999999999998</c:v>
                </c:pt>
                <c:pt idx="24">
                  <c:v>7.1999999999999975</c:v>
                </c:pt>
                <c:pt idx="25">
                  <c:v>7.499999999999997</c:v>
                </c:pt>
                <c:pt idx="26">
                  <c:v>7.799999999999997</c:v>
                </c:pt>
                <c:pt idx="27">
                  <c:v>8.099999999999998</c:v>
                </c:pt>
                <c:pt idx="28">
                  <c:v>8.399999999999999</c:v>
                </c:pt>
                <c:pt idx="29">
                  <c:v>8.7</c:v>
                </c:pt>
                <c:pt idx="30">
                  <c:v>9</c:v>
                </c:pt>
                <c:pt idx="31">
                  <c:v>9.3</c:v>
                </c:pt>
                <c:pt idx="32">
                  <c:v>9.600000000000001</c:v>
                </c:pt>
                <c:pt idx="33">
                  <c:v>9.900000000000002</c:v>
                </c:pt>
                <c:pt idx="34">
                  <c:v>10.200000000000003</c:v>
                </c:pt>
                <c:pt idx="35">
                  <c:v>10.500000000000004</c:v>
                </c:pt>
                <c:pt idx="36">
                  <c:v>10.800000000000004</c:v>
                </c:pt>
                <c:pt idx="37">
                  <c:v>11.100000000000005</c:v>
                </c:pt>
                <c:pt idx="38">
                  <c:v>11.400000000000006</c:v>
                </c:pt>
                <c:pt idx="39">
                  <c:v>11.700000000000006</c:v>
                </c:pt>
                <c:pt idx="40">
                  <c:v>12.000000000000007</c:v>
                </c:pt>
                <c:pt idx="41">
                  <c:v>12.300000000000008</c:v>
                </c:pt>
                <c:pt idx="42">
                  <c:v>12.600000000000009</c:v>
                </c:pt>
                <c:pt idx="43">
                  <c:v>12.90000000000001</c:v>
                </c:pt>
                <c:pt idx="44">
                  <c:v>13.20000000000001</c:v>
                </c:pt>
                <c:pt idx="45">
                  <c:v>13.50000000000001</c:v>
                </c:pt>
                <c:pt idx="46">
                  <c:v>13.800000000000011</c:v>
                </c:pt>
                <c:pt idx="47">
                  <c:v>14.100000000000012</c:v>
                </c:pt>
                <c:pt idx="48">
                  <c:v>14.400000000000013</c:v>
                </c:pt>
                <c:pt idx="49">
                  <c:v>14.700000000000014</c:v>
                </c:pt>
                <c:pt idx="50">
                  <c:v>15.000000000000014</c:v>
                </c:pt>
                <c:pt idx="51">
                  <c:v>15.300000000000015</c:v>
                </c:pt>
                <c:pt idx="52">
                  <c:v>15.600000000000016</c:v>
                </c:pt>
                <c:pt idx="53">
                  <c:v>15.900000000000016</c:v>
                </c:pt>
                <c:pt idx="54">
                  <c:v>16.200000000000017</c:v>
                </c:pt>
                <c:pt idx="55">
                  <c:v>16.500000000000018</c:v>
                </c:pt>
                <c:pt idx="56">
                  <c:v>16.80000000000002</c:v>
                </c:pt>
                <c:pt idx="57">
                  <c:v>17.10000000000002</c:v>
                </c:pt>
                <c:pt idx="58">
                  <c:v>17.40000000000002</c:v>
                </c:pt>
                <c:pt idx="59">
                  <c:v>17.70000000000002</c:v>
                </c:pt>
                <c:pt idx="60">
                  <c:v>18.00000000000002</c:v>
                </c:pt>
                <c:pt idx="61">
                  <c:v>18.300000000000022</c:v>
                </c:pt>
                <c:pt idx="62">
                  <c:v>18.600000000000023</c:v>
                </c:pt>
                <c:pt idx="63">
                  <c:v>18.900000000000023</c:v>
                </c:pt>
                <c:pt idx="64">
                  <c:v>19.200000000000024</c:v>
                </c:pt>
                <c:pt idx="65">
                  <c:v>19.500000000000025</c:v>
                </c:pt>
                <c:pt idx="66">
                  <c:v>19.800000000000026</c:v>
                </c:pt>
                <c:pt idx="67">
                  <c:v>20.100000000000026</c:v>
                </c:pt>
                <c:pt idx="68">
                  <c:v>20.400000000000027</c:v>
                </c:pt>
                <c:pt idx="69">
                  <c:v>20.700000000000028</c:v>
                </c:pt>
                <c:pt idx="70">
                  <c:v>21.00000000000003</c:v>
                </c:pt>
                <c:pt idx="71">
                  <c:v>21.30000000000003</c:v>
                </c:pt>
                <c:pt idx="72">
                  <c:v>21.60000000000003</c:v>
                </c:pt>
                <c:pt idx="73">
                  <c:v>21.90000000000003</c:v>
                </c:pt>
                <c:pt idx="74">
                  <c:v>22.20000000000003</c:v>
                </c:pt>
                <c:pt idx="75">
                  <c:v>22.500000000000032</c:v>
                </c:pt>
                <c:pt idx="76">
                  <c:v>22.800000000000033</c:v>
                </c:pt>
                <c:pt idx="77">
                  <c:v>23.100000000000033</c:v>
                </c:pt>
                <c:pt idx="78">
                  <c:v>23.400000000000034</c:v>
                </c:pt>
                <c:pt idx="79">
                  <c:v>23.700000000000035</c:v>
                </c:pt>
                <c:pt idx="80">
                  <c:v>24.000000000000036</c:v>
                </c:pt>
                <c:pt idx="81">
                  <c:v>24.300000000000036</c:v>
                </c:pt>
                <c:pt idx="82">
                  <c:v>24.600000000000037</c:v>
                </c:pt>
                <c:pt idx="83">
                  <c:v>24.900000000000038</c:v>
                </c:pt>
                <c:pt idx="84">
                  <c:v>25.20000000000004</c:v>
                </c:pt>
                <c:pt idx="85">
                  <c:v>25.50000000000004</c:v>
                </c:pt>
                <c:pt idx="86">
                  <c:v>25.80000000000004</c:v>
                </c:pt>
                <c:pt idx="87">
                  <c:v>26.10000000000004</c:v>
                </c:pt>
                <c:pt idx="88">
                  <c:v>26.40000000000004</c:v>
                </c:pt>
                <c:pt idx="89">
                  <c:v>26.700000000000042</c:v>
                </c:pt>
                <c:pt idx="90">
                  <c:v>27.000000000000043</c:v>
                </c:pt>
                <c:pt idx="91">
                  <c:v>27.300000000000043</c:v>
                </c:pt>
                <c:pt idx="92">
                  <c:v>27.600000000000044</c:v>
                </c:pt>
                <c:pt idx="93">
                  <c:v>27.900000000000045</c:v>
                </c:pt>
                <c:pt idx="94">
                  <c:v>28.200000000000045</c:v>
                </c:pt>
                <c:pt idx="95">
                  <c:v>28.500000000000046</c:v>
                </c:pt>
                <c:pt idx="96">
                  <c:v>28.800000000000047</c:v>
                </c:pt>
                <c:pt idx="97">
                  <c:v>29.100000000000048</c:v>
                </c:pt>
                <c:pt idx="98">
                  <c:v>29.40000000000005</c:v>
                </c:pt>
                <c:pt idx="99">
                  <c:v>29.70000000000005</c:v>
                </c:pt>
                <c:pt idx="100">
                  <c:v>30.00000000000005</c:v>
                </c:pt>
              </c:numCache>
            </c:numRef>
          </c:xVal>
          <c:yVal>
            <c:numRef>
              <c:f>serbatoi!$D$38:$D$138</c:f>
              <c:numCache>
                <c:ptCount val="101"/>
                <c:pt idx="0">
                  <c:v>2</c:v>
                </c:pt>
                <c:pt idx="1">
                  <c:v>2.18</c:v>
                </c:pt>
                <c:pt idx="2">
                  <c:v>2.3402000000000003</c:v>
                </c:pt>
                <c:pt idx="3">
                  <c:v>2.4825980000000003</c:v>
                </c:pt>
                <c:pt idx="4">
                  <c:v>2.6089992200000003</c:v>
                </c:pt>
                <c:pt idx="5">
                  <c:v>2.7210342278</c:v>
                </c:pt>
                <c:pt idx="6">
                  <c:v>2.8201753886420002</c:v>
                </c:pt>
                <c:pt idx="7">
                  <c:v>2.90775179052758</c:v>
                </c:pt>
                <c:pt idx="8">
                  <c:v>2.989973564637532</c:v>
                </c:pt>
                <c:pt idx="9">
                  <c:v>3.0685614258546385</c:v>
                </c:pt>
                <c:pt idx="10">
                  <c:v>3.143694427145858</c:v>
                </c:pt>
                <c:pt idx="11">
                  <c:v>3.215542047754329</c:v>
                </c:pt>
                <c:pt idx="12">
                  <c:v>3.2842647325391754</c:v>
                </c:pt>
                <c:pt idx="13">
                  <c:v>3.350014400007428</c:v>
                </c:pt>
                <c:pt idx="14">
                  <c:v>3.412934920884967</c:v>
                </c:pt>
                <c:pt idx="15">
                  <c:v>3.473162568963514</c:v>
                </c:pt>
                <c:pt idx="16">
                  <c:v>3.530826445857399</c:v>
                </c:pt>
                <c:pt idx="17">
                  <c:v>3.5860488812067</c:v>
                </c:pt>
                <c:pt idx="18">
                  <c:v>3.6389458097720206</c:v>
                </c:pt>
                <c:pt idx="19">
                  <c:v>3.6896271267802905</c:v>
                </c:pt>
                <c:pt idx="20">
                  <c:v>3.738197022800226</c:v>
                </c:pt>
                <c:pt idx="21">
                  <c:v>3.7847542993501633</c:v>
                </c:pt>
                <c:pt idx="22">
                  <c:v>3.8293926663695657</c:v>
                </c:pt>
                <c:pt idx="23">
                  <c:v>3.8722010226183916</c:v>
                </c:pt>
                <c:pt idx="24">
                  <c:v>3.9132637200053577</c:v>
                </c:pt>
                <c:pt idx="25">
                  <c:v>3.952660812786784</c:v>
                </c:pt>
                <c:pt idx="26">
                  <c:v>3.990468292521872</c:v>
                </c:pt>
                <c:pt idx="27">
                  <c:v>4.026758309617786</c:v>
                </c:pt>
                <c:pt idx="28">
                  <c:v>4.061599382248528</c:v>
                </c:pt>
                <c:pt idx="29">
                  <c:v>4.095056593385191</c:v>
                </c:pt>
                <c:pt idx="30">
                  <c:v>4.127191776631507</c:v>
                </c:pt>
                <c:pt idx="31">
                  <c:v>4.158063691517562</c:v>
                </c:pt>
                <c:pt idx="32">
                  <c:v>4.187728188865935</c:v>
                </c:pt>
                <c:pt idx="33">
                  <c:v>4.2162383668082235</c:v>
                </c:pt>
                <c:pt idx="34">
                  <c:v>4.243644717995747</c:v>
                </c:pt>
                <c:pt idx="35">
                  <c:v>4.269995268516139</c:v>
                </c:pt>
                <c:pt idx="36">
                  <c:v>4.295335708997302</c:v>
                </c:pt>
                <c:pt idx="37">
                  <c:v>4.319709518351832</c:v>
                </c:pt>
                <c:pt idx="38">
                  <c:v>4.3431580805882595</c:v>
                </c:pt>
                <c:pt idx="39">
                  <c:v>4.3657207950903745</c:v>
                </c:pt>
                <c:pt idx="40">
                  <c:v>4.387435180742241</c:v>
                </c:pt>
                <c:pt idx="41">
                  <c:v>4.408336974254277</c:v>
                </c:pt>
                <c:pt idx="42">
                  <c:v>4.428460223024893</c:v>
                </c:pt>
                <c:pt idx="43">
                  <c:v>4.447837372852496</c:v>
                </c:pt>
                <c:pt idx="44">
                  <c:v>4.46649935079417</c:v>
                </c:pt>
                <c:pt idx="45">
                  <c:v>4.484475643449959</c:v>
                </c:pt>
                <c:pt idx="46">
                  <c:v>4.501794370935297</c:v>
                </c:pt>
                <c:pt idx="47">
                  <c:v>4.518482356788745</c:v>
                </c:pt>
                <c:pt idx="48">
                  <c:v>4.534565194047699</c:v>
                </c:pt>
                <c:pt idx="49">
                  <c:v>4.550067307711128</c:v>
                </c:pt>
                <c:pt idx="50">
                  <c:v>4.565012013795562</c:v>
                </c:pt>
                <c:pt idx="51">
                  <c:v>4.579421575178517</c:v>
                </c:pt>
                <c:pt idx="52">
                  <c:v>4.593317254412174</c:v>
                </c:pt>
                <c:pt idx="53">
                  <c:v>4.60671936367948</c:v>
                </c:pt>
                <c:pt idx="54">
                  <c:v>4.619647312054788</c:v>
                </c:pt>
                <c:pt idx="55">
                  <c:v>4.632119650221695</c:v>
                </c:pt>
                <c:pt idx="56">
                  <c:v>4.644154112791881</c:v>
                </c:pt>
                <c:pt idx="57">
                  <c:v>4.655767658360351</c:v>
                </c:pt>
                <c:pt idx="58">
                  <c:v>4.666976507424634</c:v>
                </c:pt>
                <c:pt idx="59">
                  <c:v>4.677796178288083</c:v>
                </c:pt>
                <c:pt idx="60">
                  <c:v>4.688241521060457</c:v>
                </c:pt>
                <c:pt idx="61">
                  <c:v>4.698326749862399</c:v>
                </c:pt>
                <c:pt idx="62">
                  <c:v>4.708065473334257</c:v>
                </c:pt>
                <c:pt idx="63">
                  <c:v>4.7174707235438955</c:v>
                </c:pt>
                <c:pt idx="64">
                  <c:v>4.726554983382665</c:v>
                </c:pt>
                <c:pt idx="65">
                  <c:v>4.735330212533566</c:v>
                </c:pt>
                <c:pt idx="66">
                  <c:v>4.743807872090797</c:v>
                </c:pt>
                <c:pt idx="67">
                  <c:v>4.751998947905317</c:v>
                </c:pt>
                <c:pt idx="68">
                  <c:v>4.759913972726767</c:v>
                </c:pt>
                <c:pt idx="69">
                  <c:v>4.767563047208056</c:v>
                </c:pt>
                <c:pt idx="70">
                  <c:v>4.774955859835122</c:v>
                </c:pt>
                <c:pt idx="71">
                  <c:v>4.782101705840777</c:v>
                </c:pt>
                <c:pt idx="72">
                  <c:v>4.78900950515822</c:v>
                </c:pt>
                <c:pt idx="73">
                  <c:v>4.79568781946658</c:v>
                </c:pt>
                <c:pt idx="74">
                  <c:v>4.802144868377902</c:v>
                </c:pt>
                <c:pt idx="75">
                  <c:v>4.808388544812166</c:v>
                </c:pt>
                <c:pt idx="76">
                  <c:v>4.814426429604265</c:v>
                </c:pt>
                <c:pt idx="77">
                  <c:v>4.820265805384414</c:v>
                </c:pt>
                <c:pt idx="78">
                  <c:v>4.825913669771062</c:v>
                </c:pt>
                <c:pt idx="79">
                  <c:v>4.831376747913219</c:v>
                </c:pt>
                <c:pt idx="80">
                  <c:v>4.836661504416995</c:v>
                </c:pt>
                <c:pt idx="81">
                  <c:v>4.841774154689187</c:v>
                </c:pt>
                <c:pt idx="82">
                  <c:v>4.846720675728931</c:v>
                </c:pt>
                <c:pt idx="83">
                  <c:v>4.8515068163966575</c:v>
                </c:pt>
                <c:pt idx="84">
                  <c:v>4.856138107187976</c:v>
                </c:pt>
                <c:pt idx="85">
                  <c:v>4.860619869538563</c:v>
                </c:pt>
                <c:pt idx="86">
                  <c:v>4.864957224684658</c:v>
                </c:pt>
                <c:pt idx="87">
                  <c:v>4.869155102102435</c:v>
                </c:pt>
                <c:pt idx="88">
                  <c:v>4.87321824754818</c:v>
                </c:pt>
                <c:pt idx="89">
                  <c:v>4.877151230720023</c:v>
                </c:pt>
                <c:pt idx="90">
                  <c:v>4.880958452560814</c:v>
                </c:pt>
                <c:pt idx="91">
                  <c:v>4.884644152220638</c:v>
                </c:pt>
                <c:pt idx="92">
                  <c:v>4.8882124136964675</c:v>
                </c:pt>
                <c:pt idx="93">
                  <c:v>4.891667172165476</c:v>
                </c:pt>
                <c:pt idx="94">
                  <c:v>4.89501222002762</c:v>
                </c:pt>
                <c:pt idx="95">
                  <c:v>4.898251212672273</c:v>
                </c:pt>
                <c:pt idx="96">
                  <c:v>4.901387673982858</c:v>
                </c:pt>
                <c:pt idx="97">
                  <c:v>4.90442500159268</c:v>
                </c:pt>
                <c:pt idx="98">
                  <c:v>4.9073664719044485</c:v>
                </c:pt>
                <c:pt idx="99">
                  <c:v>4.910215244885292</c:v>
                </c:pt>
                <c:pt idx="100">
                  <c:v>4.91297436864843</c:v>
                </c:pt>
              </c:numCache>
            </c:numRef>
          </c:yVal>
          <c:smooth val="1"/>
        </c:ser>
        <c:axId val="569813"/>
        <c:axId val="5128318"/>
      </c:scatterChart>
      <c:val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28318"/>
        <c:crosses val="autoZero"/>
        <c:crossBetween val="midCat"/>
        <c:dispUnits/>
      </c:val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livelli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98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75"/>
          <c:y val="0.14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Traiettoria</a:t>
            </a:r>
          </a:p>
        </c:rich>
      </c:tx>
      <c:layout>
        <c:manualLayout>
          <c:xMode val="factor"/>
          <c:yMode val="factor"/>
          <c:x val="0.01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69"/>
          <c:w val="0.88975"/>
          <c:h val="0.7975"/>
        </c:manualLayout>
      </c:layout>
      <c:scatterChart>
        <c:scatterStyle val="smooth"/>
        <c:varyColors val="0"/>
        <c:ser>
          <c:idx val="0"/>
          <c:order val="0"/>
          <c:tx>
            <c:strRef>
              <c:f>serbatoi!$D$37</c:f>
              <c:strCache>
                <c:ptCount val="1"/>
                <c:pt idx="0">
                  <c:v>X2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serbatoi!$C$38:$C$138</c:f>
              <c:numCache>
                <c:ptCount val="101"/>
                <c:pt idx="0">
                  <c:v>6</c:v>
                </c:pt>
                <c:pt idx="1">
                  <c:v>5.9399999999999995</c:v>
                </c:pt>
                <c:pt idx="2">
                  <c:v>5.8835999999999995</c:v>
                </c:pt>
                <c:pt idx="3">
                  <c:v>5.830583999999999</c:v>
                </c:pt>
                <c:pt idx="4">
                  <c:v>5.7807489599999995</c:v>
                </c:pt>
                <c:pt idx="5">
                  <c:v>5.733904022399999</c:v>
                </c:pt>
                <c:pt idx="6">
                  <c:v>5.689869781055999</c:v>
                </c:pt>
                <c:pt idx="7">
                  <c:v>5.64847759419264</c:v>
                </c:pt>
                <c:pt idx="8">
                  <c:v>5.609568938541082</c:v>
                </c:pt>
                <c:pt idx="9">
                  <c:v>5.572994802228616</c:v>
                </c:pt>
                <c:pt idx="10">
                  <c:v>5.5386151140949</c:v>
                </c:pt>
                <c:pt idx="11">
                  <c:v>5.5062982072492055</c:v>
                </c:pt>
                <c:pt idx="12">
                  <c:v>5.475920314814253</c:v>
                </c:pt>
                <c:pt idx="13">
                  <c:v>5.447365095925398</c:v>
                </c:pt>
                <c:pt idx="14">
                  <c:v>5.420523190169874</c:v>
                </c:pt>
                <c:pt idx="15">
                  <c:v>5.395291798759682</c:v>
                </c:pt>
                <c:pt idx="16">
                  <c:v>5.371574290834101</c:v>
                </c:pt>
                <c:pt idx="17">
                  <c:v>5.349279833384054</c:v>
                </c:pt>
                <c:pt idx="18">
                  <c:v>5.328323043381011</c:v>
                </c:pt>
                <c:pt idx="19">
                  <c:v>5.30862366077815</c:v>
                </c:pt>
                <c:pt idx="20">
                  <c:v>5.290106241131461</c:v>
                </c:pt>
                <c:pt idx="21">
                  <c:v>5.272699866663573</c:v>
                </c:pt>
                <c:pt idx="22">
                  <c:v>5.256337874663759</c:v>
                </c:pt>
                <c:pt idx="23">
                  <c:v>5.240957602183933</c:v>
                </c:pt>
                <c:pt idx="24">
                  <c:v>5.226500146052897</c:v>
                </c:pt>
                <c:pt idx="25">
                  <c:v>5.212910137289723</c:v>
                </c:pt>
                <c:pt idx="26">
                  <c:v>5.200135529052339</c:v>
                </c:pt>
                <c:pt idx="27">
                  <c:v>5.188127397309199</c:v>
                </c:pt>
                <c:pt idx="28">
                  <c:v>5.176839753470647</c:v>
                </c:pt>
                <c:pt idx="29">
                  <c:v>5.1662293682624085</c:v>
                </c:pt>
                <c:pt idx="30">
                  <c:v>5.156255606166664</c:v>
                </c:pt>
                <c:pt idx="31">
                  <c:v>5.1468802697966645</c:v>
                </c:pt>
                <c:pt idx="32">
                  <c:v>5.138067453608865</c:v>
                </c:pt>
                <c:pt idx="33">
                  <c:v>5.129783406392333</c:v>
                </c:pt>
                <c:pt idx="34">
                  <c:v>5.121996402008793</c:v>
                </c:pt>
                <c:pt idx="35">
                  <c:v>5.114676617888265</c:v>
                </c:pt>
                <c:pt idx="36">
                  <c:v>5.10779602081497</c:v>
                </c:pt>
                <c:pt idx="37">
                  <c:v>5.101328259566071</c:v>
                </c:pt>
                <c:pt idx="38">
                  <c:v>5.095248563992107</c:v>
                </c:pt>
                <c:pt idx="39">
                  <c:v>5.089533650152581</c:v>
                </c:pt>
                <c:pt idx="40">
                  <c:v>5.084161631143426</c:v>
                </c:pt>
                <c:pt idx="41">
                  <c:v>5.079111933274821</c:v>
                </c:pt>
                <c:pt idx="42">
                  <c:v>5.074365217278332</c:v>
                </c:pt>
                <c:pt idx="43">
                  <c:v>5.069903304241632</c:v>
                </c:pt>
                <c:pt idx="44">
                  <c:v>5.065709105987134</c:v>
                </c:pt>
                <c:pt idx="45">
                  <c:v>5.061766559627905</c:v>
                </c:pt>
                <c:pt idx="46">
                  <c:v>5.058060566050231</c:v>
                </c:pt>
                <c:pt idx="47">
                  <c:v>5.054576932087217</c:v>
                </c:pt>
                <c:pt idx="48">
                  <c:v>5.051302316161984</c:v>
                </c:pt>
                <c:pt idx="49">
                  <c:v>5.048224177192266</c:v>
                </c:pt>
                <c:pt idx="50">
                  <c:v>5.04533072656073</c:v>
                </c:pt>
                <c:pt idx="51">
                  <c:v>5.042610882967086</c:v>
                </c:pt>
                <c:pt idx="52">
                  <c:v>5.040054229989061</c:v>
                </c:pt>
                <c:pt idx="53">
                  <c:v>5.037650976189718</c:v>
                </c:pt>
                <c:pt idx="54">
                  <c:v>5.035391917618335</c:v>
                </c:pt>
                <c:pt idx="55">
                  <c:v>5.033268402561235</c:v>
                </c:pt>
                <c:pt idx="56">
                  <c:v>5.03127229840756</c:v>
                </c:pt>
                <c:pt idx="57">
                  <c:v>5.0293959605031064</c:v>
                </c:pt>
                <c:pt idx="58">
                  <c:v>5.02763220287292</c:v>
                </c:pt>
                <c:pt idx="59">
                  <c:v>5.025974270700544</c:v>
                </c:pt>
                <c:pt idx="60">
                  <c:v>5.024415814458512</c:v>
                </c:pt>
                <c:pt idx="61">
                  <c:v>5.022950865591001</c:v>
                </c:pt>
                <c:pt idx="62">
                  <c:v>5.021573813655541</c:v>
                </c:pt>
                <c:pt idx="63">
                  <c:v>5.020279384836209</c:v>
                </c:pt>
                <c:pt idx="64">
                  <c:v>5.019062621746036</c:v>
                </c:pt>
                <c:pt idx="65">
                  <c:v>5.017918864441274</c:v>
                </c:pt>
                <c:pt idx="66">
                  <c:v>5.016843732574798</c:v>
                </c:pt>
                <c:pt idx="67">
                  <c:v>5.01583310862031</c:v>
                </c:pt>
                <c:pt idx="68">
                  <c:v>5.014883122103091</c:v>
                </c:pt>
                <c:pt idx="69">
                  <c:v>5.013990134776906</c:v>
                </c:pt>
                <c:pt idx="70">
                  <c:v>5.0131507266902915</c:v>
                </c:pt>
                <c:pt idx="71">
                  <c:v>5.012361683088874</c:v>
                </c:pt>
                <c:pt idx="72">
                  <c:v>5.011619982103541</c:v>
                </c:pt>
                <c:pt idx="73">
                  <c:v>5.010922783177329</c:v>
                </c:pt>
                <c:pt idx="74">
                  <c:v>5.010267416186689</c:v>
                </c:pt>
                <c:pt idx="75">
                  <c:v>5.0096513712154875</c:v>
                </c:pt>
                <c:pt idx="76">
                  <c:v>5.0090722889425585</c:v>
                </c:pt>
                <c:pt idx="77">
                  <c:v>5.008527951606005</c:v>
                </c:pt>
                <c:pt idx="78">
                  <c:v>5.008016274509644</c:v>
                </c:pt>
                <c:pt idx="79">
                  <c:v>5.007535298039065</c:v>
                </c:pt>
                <c:pt idx="80">
                  <c:v>5.007083180156721</c:v>
                </c:pt>
                <c:pt idx="81">
                  <c:v>5.006658189347318</c:v>
                </c:pt>
                <c:pt idx="82">
                  <c:v>5.006258697986479</c:v>
                </c:pt>
                <c:pt idx="83">
                  <c:v>5.00588317610729</c:v>
                </c:pt>
                <c:pt idx="84">
                  <c:v>5.005530185540853</c:v>
                </c:pt>
                <c:pt idx="85">
                  <c:v>5.005198374408402</c:v>
                </c:pt>
                <c:pt idx="86">
                  <c:v>5.004886471943898</c:v>
                </c:pt>
                <c:pt idx="87">
                  <c:v>5.004593283627265</c:v>
                </c:pt>
                <c:pt idx="88">
                  <c:v>5.004317686609629</c:v>
                </c:pt>
                <c:pt idx="89">
                  <c:v>5.004058625413052</c:v>
                </c:pt>
                <c:pt idx="90">
                  <c:v>5.003815107888268</c:v>
                </c:pt>
                <c:pt idx="91">
                  <c:v>5.003586201414972</c:v>
                </c:pt>
                <c:pt idx="92">
                  <c:v>5.003371029330074</c:v>
                </c:pt>
                <c:pt idx="93">
                  <c:v>5.003168767570269</c:v>
                </c:pt>
                <c:pt idx="94">
                  <c:v>5.002978641516053</c:v>
                </c:pt>
                <c:pt idx="95">
                  <c:v>5.00279992302509</c:v>
                </c:pt>
                <c:pt idx="96">
                  <c:v>5.002631927643584</c:v>
                </c:pt>
                <c:pt idx="97">
                  <c:v>5.002474011984969</c:v>
                </c:pt>
                <c:pt idx="98">
                  <c:v>5.002325571265871</c:v>
                </c:pt>
                <c:pt idx="99">
                  <c:v>5.002186036989919</c:v>
                </c:pt>
                <c:pt idx="100">
                  <c:v>5.002054874770524</c:v>
                </c:pt>
              </c:numCache>
            </c:numRef>
          </c:xVal>
          <c:yVal>
            <c:numRef>
              <c:f>serbatoi!$D$38:$D$138</c:f>
              <c:numCache>
                <c:ptCount val="101"/>
                <c:pt idx="0">
                  <c:v>2</c:v>
                </c:pt>
                <c:pt idx="1">
                  <c:v>2.18</c:v>
                </c:pt>
                <c:pt idx="2">
                  <c:v>2.3402000000000003</c:v>
                </c:pt>
                <c:pt idx="3">
                  <c:v>2.4825980000000003</c:v>
                </c:pt>
                <c:pt idx="4">
                  <c:v>2.6089992200000003</c:v>
                </c:pt>
                <c:pt idx="5">
                  <c:v>2.7210342278</c:v>
                </c:pt>
                <c:pt idx="6">
                  <c:v>2.8201753886420002</c:v>
                </c:pt>
                <c:pt idx="7">
                  <c:v>2.90775179052758</c:v>
                </c:pt>
                <c:pt idx="8">
                  <c:v>2.989973564637532</c:v>
                </c:pt>
                <c:pt idx="9">
                  <c:v>3.0685614258546385</c:v>
                </c:pt>
                <c:pt idx="10">
                  <c:v>3.143694427145858</c:v>
                </c:pt>
                <c:pt idx="11">
                  <c:v>3.215542047754329</c:v>
                </c:pt>
                <c:pt idx="12">
                  <c:v>3.2842647325391754</c:v>
                </c:pt>
                <c:pt idx="13">
                  <c:v>3.350014400007428</c:v>
                </c:pt>
                <c:pt idx="14">
                  <c:v>3.412934920884967</c:v>
                </c:pt>
                <c:pt idx="15">
                  <c:v>3.473162568963514</c:v>
                </c:pt>
                <c:pt idx="16">
                  <c:v>3.530826445857399</c:v>
                </c:pt>
                <c:pt idx="17">
                  <c:v>3.5860488812067</c:v>
                </c:pt>
                <c:pt idx="18">
                  <c:v>3.6389458097720206</c:v>
                </c:pt>
                <c:pt idx="19">
                  <c:v>3.6896271267802905</c:v>
                </c:pt>
                <c:pt idx="20">
                  <c:v>3.738197022800226</c:v>
                </c:pt>
                <c:pt idx="21">
                  <c:v>3.7847542993501633</c:v>
                </c:pt>
                <c:pt idx="22">
                  <c:v>3.8293926663695657</c:v>
                </c:pt>
                <c:pt idx="23">
                  <c:v>3.8722010226183916</c:v>
                </c:pt>
                <c:pt idx="24">
                  <c:v>3.9132637200053577</c:v>
                </c:pt>
                <c:pt idx="25">
                  <c:v>3.952660812786784</c:v>
                </c:pt>
                <c:pt idx="26">
                  <c:v>3.990468292521872</c:v>
                </c:pt>
                <c:pt idx="27">
                  <c:v>4.026758309617786</c:v>
                </c:pt>
                <c:pt idx="28">
                  <c:v>4.061599382248528</c:v>
                </c:pt>
                <c:pt idx="29">
                  <c:v>4.095056593385191</c:v>
                </c:pt>
                <c:pt idx="30">
                  <c:v>4.127191776631507</c:v>
                </c:pt>
                <c:pt idx="31">
                  <c:v>4.158063691517562</c:v>
                </c:pt>
                <c:pt idx="32">
                  <c:v>4.187728188865935</c:v>
                </c:pt>
                <c:pt idx="33">
                  <c:v>4.2162383668082235</c:v>
                </c:pt>
                <c:pt idx="34">
                  <c:v>4.243644717995747</c:v>
                </c:pt>
                <c:pt idx="35">
                  <c:v>4.269995268516139</c:v>
                </c:pt>
                <c:pt idx="36">
                  <c:v>4.295335708997302</c:v>
                </c:pt>
                <c:pt idx="37">
                  <c:v>4.319709518351832</c:v>
                </c:pt>
                <c:pt idx="38">
                  <c:v>4.3431580805882595</c:v>
                </c:pt>
                <c:pt idx="39">
                  <c:v>4.3657207950903745</c:v>
                </c:pt>
                <c:pt idx="40">
                  <c:v>4.387435180742241</c:v>
                </c:pt>
                <c:pt idx="41">
                  <c:v>4.408336974254277</c:v>
                </c:pt>
                <c:pt idx="42">
                  <c:v>4.428460223024893</c:v>
                </c:pt>
                <c:pt idx="43">
                  <c:v>4.447837372852496</c:v>
                </c:pt>
                <c:pt idx="44">
                  <c:v>4.46649935079417</c:v>
                </c:pt>
                <c:pt idx="45">
                  <c:v>4.484475643449959</c:v>
                </c:pt>
                <c:pt idx="46">
                  <c:v>4.501794370935297</c:v>
                </c:pt>
                <c:pt idx="47">
                  <c:v>4.518482356788745</c:v>
                </c:pt>
                <c:pt idx="48">
                  <c:v>4.534565194047699</c:v>
                </c:pt>
                <c:pt idx="49">
                  <c:v>4.550067307711128</c:v>
                </c:pt>
                <c:pt idx="50">
                  <c:v>4.565012013795562</c:v>
                </c:pt>
                <c:pt idx="51">
                  <c:v>4.579421575178517</c:v>
                </c:pt>
                <c:pt idx="52">
                  <c:v>4.593317254412174</c:v>
                </c:pt>
                <c:pt idx="53">
                  <c:v>4.60671936367948</c:v>
                </c:pt>
                <c:pt idx="54">
                  <c:v>4.619647312054788</c:v>
                </c:pt>
                <c:pt idx="55">
                  <c:v>4.632119650221695</c:v>
                </c:pt>
                <c:pt idx="56">
                  <c:v>4.644154112791881</c:v>
                </c:pt>
                <c:pt idx="57">
                  <c:v>4.655767658360351</c:v>
                </c:pt>
                <c:pt idx="58">
                  <c:v>4.666976507424634</c:v>
                </c:pt>
                <c:pt idx="59">
                  <c:v>4.677796178288083</c:v>
                </c:pt>
                <c:pt idx="60">
                  <c:v>4.688241521060457</c:v>
                </c:pt>
                <c:pt idx="61">
                  <c:v>4.698326749862399</c:v>
                </c:pt>
                <c:pt idx="62">
                  <c:v>4.708065473334257</c:v>
                </c:pt>
                <c:pt idx="63">
                  <c:v>4.7174707235438955</c:v>
                </c:pt>
                <c:pt idx="64">
                  <c:v>4.726554983382665</c:v>
                </c:pt>
                <c:pt idx="65">
                  <c:v>4.735330212533566</c:v>
                </c:pt>
                <c:pt idx="66">
                  <c:v>4.743807872090797</c:v>
                </c:pt>
                <c:pt idx="67">
                  <c:v>4.751998947905317</c:v>
                </c:pt>
                <c:pt idx="68">
                  <c:v>4.759913972726767</c:v>
                </c:pt>
                <c:pt idx="69">
                  <c:v>4.767563047208056</c:v>
                </c:pt>
                <c:pt idx="70">
                  <c:v>4.774955859835122</c:v>
                </c:pt>
                <c:pt idx="71">
                  <c:v>4.782101705840777</c:v>
                </c:pt>
                <c:pt idx="72">
                  <c:v>4.78900950515822</c:v>
                </c:pt>
                <c:pt idx="73">
                  <c:v>4.79568781946658</c:v>
                </c:pt>
                <c:pt idx="74">
                  <c:v>4.802144868377902</c:v>
                </c:pt>
                <c:pt idx="75">
                  <c:v>4.808388544812166</c:v>
                </c:pt>
                <c:pt idx="76">
                  <c:v>4.814426429604265</c:v>
                </c:pt>
                <c:pt idx="77">
                  <c:v>4.820265805384414</c:v>
                </c:pt>
                <c:pt idx="78">
                  <c:v>4.825913669771062</c:v>
                </c:pt>
                <c:pt idx="79">
                  <c:v>4.831376747913219</c:v>
                </c:pt>
                <c:pt idx="80">
                  <c:v>4.836661504416995</c:v>
                </c:pt>
                <c:pt idx="81">
                  <c:v>4.841774154689187</c:v>
                </c:pt>
                <c:pt idx="82">
                  <c:v>4.846720675728931</c:v>
                </c:pt>
                <c:pt idx="83">
                  <c:v>4.8515068163966575</c:v>
                </c:pt>
                <c:pt idx="84">
                  <c:v>4.856138107187976</c:v>
                </c:pt>
                <c:pt idx="85">
                  <c:v>4.860619869538563</c:v>
                </c:pt>
                <c:pt idx="86">
                  <c:v>4.864957224684658</c:v>
                </c:pt>
                <c:pt idx="87">
                  <c:v>4.869155102102435</c:v>
                </c:pt>
                <c:pt idx="88">
                  <c:v>4.87321824754818</c:v>
                </c:pt>
                <c:pt idx="89">
                  <c:v>4.877151230720023</c:v>
                </c:pt>
                <c:pt idx="90">
                  <c:v>4.880958452560814</c:v>
                </c:pt>
                <c:pt idx="91">
                  <c:v>4.884644152220638</c:v>
                </c:pt>
                <c:pt idx="92">
                  <c:v>4.8882124136964675</c:v>
                </c:pt>
                <c:pt idx="93">
                  <c:v>4.891667172165476</c:v>
                </c:pt>
                <c:pt idx="94">
                  <c:v>4.89501222002762</c:v>
                </c:pt>
                <c:pt idx="95">
                  <c:v>4.898251212672273</c:v>
                </c:pt>
                <c:pt idx="96">
                  <c:v>4.901387673982858</c:v>
                </c:pt>
                <c:pt idx="97">
                  <c:v>4.90442500159268</c:v>
                </c:pt>
                <c:pt idx="98">
                  <c:v>4.9073664719044485</c:v>
                </c:pt>
                <c:pt idx="99">
                  <c:v>4.910215244885292</c:v>
                </c:pt>
                <c:pt idx="100">
                  <c:v>4.91297436864843</c:v>
                </c:pt>
              </c:numCache>
            </c:numRef>
          </c:yVal>
          <c:smooth val="1"/>
        </c:ser>
        <c:axId val="46154863"/>
        <c:axId val="12740584"/>
      </c:scatterChart>
      <c:val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livello a monte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40584"/>
        <c:crosses val="autoZero"/>
        <c:crossBetween val="midCat"/>
        <c:dispUnits/>
      </c:val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livello a valle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54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69</xdr:row>
      <xdr:rowOff>85725</xdr:rowOff>
    </xdr:from>
    <xdr:to>
      <xdr:col>14</xdr:col>
      <xdr:colOff>552450</xdr:colOff>
      <xdr:row>87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9850" y="12477750"/>
          <a:ext cx="6267450" cy="2914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1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 valutino i movimenti e la traiettoria del sistema in corrispondenza di diversi valori degli afflussi, dei parametri e dello stato iniziale, mantenendo il sistema senza regolazione (per ottenere ciò basta porre i coefficienti k1 e k2 a valori molto elevati, in modo che il controllo non venga mai applicato).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Sempre senza regolazione, si modifichi il foglio Excel in modo da simulare un ingresso di forte intensità e breve durata (es. un temporale) che si sommi all'ingresso costante. Si valuti inoltre il valore di picco determinato con diversi passi di discretizzazione.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3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Ancora senza regolazione, si sommi all'ingresso una componente sinusoidale e si valutino le uscite dei due serbatoi.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ESERCIZIO 4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Si determinino i valori del controllo che fanno raggiungere più rapidamente l'equilibrio del sistema e quelli che attenuano maggiormente i picchi di livello e i picchi di deflusso in corrispondenza di un ingresso di tipo impulsivo.
</a:t>
          </a:r>
        </a:p>
      </xdr:txBody>
    </xdr:sp>
    <xdr:clientData/>
  </xdr:twoCellAnchor>
  <xdr:oneCellAnchor>
    <xdr:from>
      <xdr:col>9</xdr:col>
      <xdr:colOff>228600</xdr:colOff>
      <xdr:row>40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505450" y="7696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28575</xdr:colOff>
      <xdr:row>7</xdr:row>
      <xdr:rowOff>123825</xdr:rowOff>
    </xdr:from>
    <xdr:to>
      <xdr:col>11</xdr:col>
      <xdr:colOff>85725</xdr:colOff>
      <xdr:row>15</xdr:row>
      <xdr:rowOff>9525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28600" y="2419350"/>
          <a:ext cx="635317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IPOTESI DEL MODELLO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Due serbatoi di superficie rispettivamente S1 e S2 sono una a valle dell'altro, così che il deflusso del primo costituisce l'ingresso del secondo.
Entrambi hanno scale di deflusso lineari di pendenza d1 e d2.
Il secondo serbatoio è regolato da una diga che viene aperta o chiusa in proporzione al livello dei due serbatoi. Quindi, se la diga è completamente aperta, dal secondo serbatoio defluisce una quantità d2*x2, altrimenti defluirà una quantità minore, determinata dalla legge di controllo.</a:t>
          </a:r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12</xdr:col>
      <xdr:colOff>247650</xdr:colOff>
      <xdr:row>48</xdr:row>
      <xdr:rowOff>57150</xdr:rowOff>
    </xdr:to>
    <xdr:graphicFrame>
      <xdr:nvGraphicFramePr>
        <xdr:cNvPr id="4" name="Chart 14"/>
        <xdr:cNvGraphicFramePr/>
      </xdr:nvGraphicFramePr>
      <xdr:xfrm>
        <a:off x="2647950" y="6724650"/>
        <a:ext cx="47053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50</xdr:row>
      <xdr:rowOff>95250</xdr:rowOff>
    </xdr:from>
    <xdr:to>
      <xdr:col>11</xdr:col>
      <xdr:colOff>495300</xdr:colOff>
      <xdr:row>68</xdr:row>
      <xdr:rowOff>38100</xdr:rowOff>
    </xdr:to>
    <xdr:graphicFrame>
      <xdr:nvGraphicFramePr>
        <xdr:cNvPr id="5" name="Chart 15"/>
        <xdr:cNvGraphicFramePr/>
      </xdr:nvGraphicFramePr>
      <xdr:xfrm>
        <a:off x="2647950" y="9410700"/>
        <a:ext cx="43434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14</xdr:col>
      <xdr:colOff>457200</xdr:colOff>
      <xdr:row>2</xdr:row>
      <xdr:rowOff>104775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0"/>
          <a:ext cx="2286000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8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3.00390625" style="0" customWidth="1"/>
    <col min="8" max="8" width="12.140625" style="0" customWidth="1"/>
  </cols>
  <sheetData>
    <row r="1" ht="87" customHeight="1">
      <c r="B1" s="1" t="s">
        <v>11</v>
      </c>
    </row>
    <row r="2" ht="23.25">
      <c r="B2" s="2"/>
    </row>
    <row r="3" spans="2:8" ht="18" customHeight="1">
      <c r="B3" s="28" t="s">
        <v>0</v>
      </c>
      <c r="C3" s="3"/>
      <c r="D3" s="3"/>
      <c r="E3" s="3"/>
      <c r="F3" s="3"/>
      <c r="G3" s="3"/>
      <c r="H3" s="3"/>
    </row>
    <row r="4" ht="13.5" thickBot="1"/>
    <row r="5" spans="2:9" ht="12.75">
      <c r="B5" s="4" t="s">
        <v>1</v>
      </c>
      <c r="F5" s="5" t="s">
        <v>14</v>
      </c>
      <c r="G5" s="6"/>
      <c r="H5" s="6"/>
      <c r="I5" s="7"/>
    </row>
    <row r="6" spans="2:9" ht="13.5" thickBot="1">
      <c r="B6" t="s">
        <v>12</v>
      </c>
      <c r="F6" s="24" t="s">
        <v>15</v>
      </c>
      <c r="G6" s="20"/>
      <c r="H6" s="29"/>
      <c r="I6" s="21">
        <v>1</v>
      </c>
    </row>
    <row r="7" spans="2:9" ht="12.75">
      <c r="B7" t="s">
        <v>13</v>
      </c>
      <c r="D7" s="11"/>
      <c r="E7" s="12"/>
      <c r="F7" s="31"/>
      <c r="G7" s="6"/>
      <c r="H7" s="6"/>
      <c r="I7" s="6"/>
    </row>
    <row r="8" spans="4:6" ht="12.75">
      <c r="D8" s="11"/>
      <c r="E8" s="13"/>
      <c r="F8" s="13"/>
    </row>
    <row r="9" spans="4:6" ht="12.75">
      <c r="D9" s="11"/>
      <c r="E9" s="13"/>
      <c r="F9" s="13"/>
    </row>
    <row r="10" spans="4:6" ht="12.75">
      <c r="D10" s="11"/>
      <c r="E10" s="13"/>
      <c r="F10" s="13"/>
    </row>
    <row r="11" spans="4:6" ht="12.75">
      <c r="D11" s="11"/>
      <c r="E11" s="13"/>
      <c r="F11" s="13"/>
    </row>
    <row r="12" spans="4:6" ht="12.75">
      <c r="D12" s="11"/>
      <c r="E12" s="13"/>
      <c r="F12" s="13"/>
    </row>
    <row r="13" spans="4:6" ht="12.75">
      <c r="D13" s="11"/>
      <c r="E13" s="13"/>
      <c r="F13" s="13"/>
    </row>
    <row r="14" spans="4:6" ht="12.75">
      <c r="D14" s="11"/>
      <c r="E14" s="13"/>
      <c r="F14" s="13"/>
    </row>
    <row r="15" spans="4:6" ht="12.75">
      <c r="D15" s="11"/>
      <c r="E15" s="13"/>
      <c r="F15" s="13"/>
    </row>
    <row r="16" spans="2:6" ht="13.5" thickBot="1">
      <c r="B16" s="13"/>
      <c r="C16" s="13"/>
      <c r="D16" s="14"/>
      <c r="E16" s="13"/>
      <c r="F16" s="14"/>
    </row>
    <row r="17" spans="2:9" ht="12.75">
      <c r="B17" s="4" t="s">
        <v>2</v>
      </c>
      <c r="D17" s="14"/>
      <c r="F17" s="15" t="s">
        <v>3</v>
      </c>
      <c r="G17" s="16"/>
      <c r="H17" s="6"/>
      <c r="I17" s="17"/>
    </row>
    <row r="18" spans="2:9" ht="12.75">
      <c r="B18" s="11" t="s">
        <v>20</v>
      </c>
      <c r="C18" s="11"/>
      <c r="D18" s="14"/>
      <c r="F18" s="18" t="s">
        <v>18</v>
      </c>
      <c r="G18" s="19"/>
      <c r="H18" s="20"/>
      <c r="I18" s="21">
        <v>10</v>
      </c>
    </row>
    <row r="19" spans="2:9" ht="12.75">
      <c r="B19" s="11" t="s">
        <v>32</v>
      </c>
      <c r="C19" s="11"/>
      <c r="D19" s="14"/>
      <c r="F19" s="18" t="s">
        <v>19</v>
      </c>
      <c r="G19" s="19"/>
      <c r="H19" s="20"/>
      <c r="I19" s="21">
        <v>0.1</v>
      </c>
    </row>
    <row r="20" spans="2:9" ht="12.75">
      <c r="B20" s="13"/>
      <c r="C20" s="13"/>
      <c r="D20" s="14"/>
      <c r="F20" s="18" t="s">
        <v>16</v>
      </c>
      <c r="G20" s="19"/>
      <c r="H20" s="20"/>
      <c r="I20" s="21">
        <v>0.2</v>
      </c>
    </row>
    <row r="21" spans="2:9" ht="13.5" thickBot="1">
      <c r="B21" s="13"/>
      <c r="C21" s="13"/>
      <c r="D21" s="14"/>
      <c r="E21" s="13"/>
      <c r="F21" s="22" t="s">
        <v>17</v>
      </c>
      <c r="G21" s="23"/>
      <c r="H21" s="9"/>
      <c r="I21" s="10">
        <v>0.3</v>
      </c>
    </row>
    <row r="22" ht="12.75">
      <c r="B22" s="11" t="s">
        <v>4</v>
      </c>
    </row>
    <row r="23" ht="13.5" thickBot="1"/>
    <row r="24" spans="2:9" ht="12.75">
      <c r="B24" s="5" t="s">
        <v>25</v>
      </c>
      <c r="C24" s="6"/>
      <c r="D24" s="7"/>
      <c r="F24" s="5" t="s">
        <v>29</v>
      </c>
      <c r="G24" s="6"/>
      <c r="H24" s="6"/>
      <c r="I24" s="7"/>
    </row>
    <row r="25" spans="2:9" ht="13.5" thickBot="1">
      <c r="B25" s="34" t="s">
        <v>26</v>
      </c>
      <c r="C25" s="9"/>
      <c r="D25" s="30"/>
      <c r="F25" s="35" t="s">
        <v>30</v>
      </c>
      <c r="G25" s="37">
        <v>0.1</v>
      </c>
      <c r="H25" s="36" t="s">
        <v>31</v>
      </c>
      <c r="I25" s="10">
        <v>0.1</v>
      </c>
    </row>
    <row r="26" ht="12.75">
      <c r="B26" t="s">
        <v>27</v>
      </c>
    </row>
    <row r="27" spans="2:3" ht="12.75">
      <c r="B27" s="33" t="s">
        <v>28</v>
      </c>
      <c r="C27" s="13"/>
    </row>
    <row r="28" spans="2:3" ht="12.75">
      <c r="B28" s="25"/>
      <c r="C28" s="13"/>
    </row>
    <row r="29" ht="13.5" thickBot="1">
      <c r="F29" s="4"/>
    </row>
    <row r="30" spans="2:9" ht="12.75">
      <c r="B30" s="5" t="s">
        <v>5</v>
      </c>
      <c r="C30" s="6"/>
      <c r="D30" s="6"/>
      <c r="E30" s="7"/>
      <c r="F30" s="5" t="s">
        <v>6</v>
      </c>
      <c r="G30" s="6"/>
      <c r="H30" s="6"/>
      <c r="I30" s="7"/>
    </row>
    <row r="31" spans="2:9" ht="12.75">
      <c r="B31" s="24" t="s">
        <v>21</v>
      </c>
      <c r="C31" s="20"/>
      <c r="D31" s="20"/>
      <c r="E31" s="21">
        <v>6</v>
      </c>
      <c r="F31" s="24" t="s">
        <v>7</v>
      </c>
      <c r="G31" s="20"/>
      <c r="H31" s="20"/>
      <c r="I31" s="26">
        <f>100*I32</f>
        <v>30</v>
      </c>
    </row>
    <row r="32" spans="2:9" ht="13.5" thickBot="1">
      <c r="B32" s="8" t="s">
        <v>22</v>
      </c>
      <c r="C32" s="9"/>
      <c r="D32" s="9"/>
      <c r="E32" s="10">
        <v>2</v>
      </c>
      <c r="F32" s="8" t="s">
        <v>8</v>
      </c>
      <c r="G32" s="9"/>
      <c r="H32" s="9"/>
      <c r="I32" s="10">
        <v>0.3</v>
      </c>
    </row>
    <row r="35" ht="12.75">
      <c r="B35" s="4"/>
    </row>
    <row r="36" ht="12.75">
      <c r="B36" s="4" t="s">
        <v>9</v>
      </c>
    </row>
    <row r="37" spans="2:4" ht="12.75">
      <c r="B37" s="12" t="s">
        <v>10</v>
      </c>
      <c r="C37" s="12" t="s">
        <v>23</v>
      </c>
      <c r="D37" s="12" t="s">
        <v>24</v>
      </c>
    </row>
    <row r="38" spans="2:12" ht="12.75">
      <c r="B38" s="13">
        <v>0</v>
      </c>
      <c r="C38" s="14">
        <f>E31</f>
        <v>6</v>
      </c>
      <c r="D38" s="32">
        <f>E32</f>
        <v>2</v>
      </c>
      <c r="E38" s="27"/>
      <c r="F38" s="27"/>
      <c r="G38" s="27"/>
      <c r="H38" s="27"/>
      <c r="I38" s="27"/>
      <c r="J38" s="27"/>
      <c r="K38" s="27"/>
      <c r="L38" s="27"/>
    </row>
    <row r="39" spans="2:12" ht="12.75">
      <c r="B39" s="13">
        <f>B38+$I$32</f>
        <v>0.3</v>
      </c>
      <c r="C39" s="14">
        <f>C38+$I$32*($I$6-$I$20*C38)</f>
        <v>5.9399999999999995</v>
      </c>
      <c r="D39" s="14">
        <f>D38+$I$32*($I$20*C38-MIN($G$25*C38+$I$25*D38,$I$21*D38))</f>
        <v>2.18</v>
      </c>
      <c r="E39" s="27"/>
      <c r="F39" s="27"/>
      <c r="G39" s="27"/>
      <c r="H39" s="27"/>
      <c r="I39" s="27"/>
      <c r="J39" s="27"/>
      <c r="K39" s="27"/>
      <c r="L39" s="27"/>
    </row>
    <row r="40" spans="2:5" ht="12.75">
      <c r="B40" s="13">
        <f aca="true" t="shared" si="0" ref="B40:B103">B39+$I$32</f>
        <v>0.6</v>
      </c>
      <c r="C40" s="14">
        <f aca="true" t="shared" si="1" ref="C40:C103">C39+$I$32*($I$6-$I$20*C39)</f>
        <v>5.8835999999999995</v>
      </c>
      <c r="D40" s="14">
        <f aca="true" t="shared" si="2" ref="D40:D103">D39+$I$32*($I$20*C39-MIN($G$25*C39+$I$25*D39,$I$21*D39))</f>
        <v>2.3402000000000003</v>
      </c>
      <c r="E40" s="27"/>
    </row>
    <row r="41" spans="2:5" ht="12.75">
      <c r="B41" s="13">
        <f t="shared" si="0"/>
        <v>0.8999999999999999</v>
      </c>
      <c r="C41" s="14">
        <f t="shared" si="1"/>
        <v>5.830583999999999</v>
      </c>
      <c r="D41" s="14">
        <f t="shared" si="2"/>
        <v>2.4825980000000003</v>
      </c>
      <c r="E41" s="27"/>
    </row>
    <row r="42" spans="2:5" ht="12.75">
      <c r="B42" s="13">
        <f t="shared" si="0"/>
        <v>1.2</v>
      </c>
      <c r="C42" s="14">
        <f t="shared" si="1"/>
        <v>5.7807489599999995</v>
      </c>
      <c r="D42" s="14">
        <f t="shared" si="2"/>
        <v>2.6089992200000003</v>
      </c>
      <c r="E42" s="27"/>
    </row>
    <row r="43" spans="2:5" ht="12.75">
      <c r="B43" s="13">
        <f t="shared" si="0"/>
        <v>1.5</v>
      </c>
      <c r="C43" s="14">
        <f t="shared" si="1"/>
        <v>5.733904022399999</v>
      </c>
      <c r="D43" s="14">
        <f t="shared" si="2"/>
        <v>2.7210342278</v>
      </c>
      <c r="E43" s="27"/>
    </row>
    <row r="44" spans="2:5" ht="12.75">
      <c r="B44" s="13">
        <f t="shared" si="0"/>
        <v>1.8</v>
      </c>
      <c r="C44" s="14">
        <f t="shared" si="1"/>
        <v>5.689869781055999</v>
      </c>
      <c r="D44" s="14">
        <f t="shared" si="2"/>
        <v>2.8201753886420002</v>
      </c>
      <c r="E44" s="27"/>
    </row>
    <row r="45" spans="2:5" ht="12.75">
      <c r="B45" s="13">
        <f t="shared" si="0"/>
        <v>2.1</v>
      </c>
      <c r="C45" s="14">
        <f t="shared" si="1"/>
        <v>5.64847759419264</v>
      </c>
      <c r="D45" s="14">
        <f t="shared" si="2"/>
        <v>2.90775179052758</v>
      </c>
      <c r="E45" s="27"/>
    </row>
    <row r="46" spans="2:5" ht="12.75">
      <c r="B46" s="13">
        <f t="shared" si="0"/>
        <v>2.4</v>
      </c>
      <c r="C46" s="14">
        <f t="shared" si="1"/>
        <v>5.609568938541082</v>
      </c>
      <c r="D46" s="14">
        <f t="shared" si="2"/>
        <v>2.989973564637532</v>
      </c>
      <c r="E46" s="27"/>
    </row>
    <row r="47" spans="2:5" ht="12.75">
      <c r="B47" s="13">
        <f t="shared" si="0"/>
        <v>2.6999999999999997</v>
      </c>
      <c r="C47" s="14">
        <f t="shared" si="1"/>
        <v>5.572994802228616</v>
      </c>
      <c r="D47" s="14">
        <f t="shared" si="2"/>
        <v>3.0685614258546385</v>
      </c>
      <c r="E47" s="27"/>
    </row>
    <row r="48" spans="2:5" ht="12.75">
      <c r="B48" s="13">
        <f t="shared" si="0"/>
        <v>2.9999999999999996</v>
      </c>
      <c r="C48" s="14">
        <f t="shared" si="1"/>
        <v>5.5386151140949</v>
      </c>
      <c r="D48" s="14">
        <f t="shared" si="2"/>
        <v>3.143694427145858</v>
      </c>
      <c r="E48" s="27"/>
    </row>
    <row r="49" spans="2:5" ht="12.75">
      <c r="B49" s="13">
        <f t="shared" si="0"/>
        <v>3.2999999999999994</v>
      </c>
      <c r="C49" s="14">
        <f t="shared" si="1"/>
        <v>5.5062982072492055</v>
      </c>
      <c r="D49" s="14">
        <f t="shared" si="2"/>
        <v>3.215542047754329</v>
      </c>
      <c r="E49" s="27"/>
    </row>
    <row r="50" spans="2:5" ht="12.75">
      <c r="B50" s="13">
        <f t="shared" si="0"/>
        <v>3.599999999999999</v>
      </c>
      <c r="C50" s="14">
        <f t="shared" si="1"/>
        <v>5.475920314814253</v>
      </c>
      <c r="D50" s="14">
        <f t="shared" si="2"/>
        <v>3.2842647325391754</v>
      </c>
      <c r="E50" s="27"/>
    </row>
    <row r="51" spans="2:5" ht="12.75">
      <c r="B51" s="13">
        <f t="shared" si="0"/>
        <v>3.899999999999999</v>
      </c>
      <c r="C51" s="14">
        <f t="shared" si="1"/>
        <v>5.447365095925398</v>
      </c>
      <c r="D51" s="14">
        <f t="shared" si="2"/>
        <v>3.350014400007428</v>
      </c>
      <c r="E51" s="27"/>
    </row>
    <row r="52" spans="2:5" ht="12.75">
      <c r="B52" s="13">
        <f t="shared" si="0"/>
        <v>4.199999999999999</v>
      </c>
      <c r="C52" s="14">
        <f t="shared" si="1"/>
        <v>5.420523190169874</v>
      </c>
      <c r="D52" s="14">
        <f t="shared" si="2"/>
        <v>3.412934920884967</v>
      </c>
      <c r="E52" s="27"/>
    </row>
    <row r="53" spans="2:5" ht="12.75">
      <c r="B53" s="13">
        <f t="shared" si="0"/>
        <v>4.499999999999999</v>
      </c>
      <c r="C53" s="14">
        <f t="shared" si="1"/>
        <v>5.395291798759682</v>
      </c>
      <c r="D53" s="14">
        <f t="shared" si="2"/>
        <v>3.473162568963514</v>
      </c>
      <c r="E53" s="27"/>
    </row>
    <row r="54" spans="2:5" ht="12.75">
      <c r="B54" s="13">
        <f t="shared" si="0"/>
        <v>4.799999999999999</v>
      </c>
      <c r="C54" s="14">
        <f t="shared" si="1"/>
        <v>5.371574290834101</v>
      </c>
      <c r="D54" s="14">
        <f t="shared" si="2"/>
        <v>3.530826445857399</v>
      </c>
      <c r="E54" s="27"/>
    </row>
    <row r="55" spans="2:5" ht="12.75">
      <c r="B55" s="13">
        <f t="shared" si="0"/>
        <v>5.099999999999999</v>
      </c>
      <c r="C55" s="14">
        <f t="shared" si="1"/>
        <v>5.349279833384054</v>
      </c>
      <c r="D55" s="14">
        <f t="shared" si="2"/>
        <v>3.5860488812067</v>
      </c>
      <c r="E55" s="27"/>
    </row>
    <row r="56" spans="2:5" ht="12.75">
      <c r="B56" s="13">
        <f t="shared" si="0"/>
        <v>5.399999999999999</v>
      </c>
      <c r="C56" s="14">
        <f t="shared" si="1"/>
        <v>5.328323043381011</v>
      </c>
      <c r="D56" s="14">
        <f t="shared" si="2"/>
        <v>3.6389458097720206</v>
      </c>
      <c r="E56" s="27"/>
    </row>
    <row r="57" spans="2:5" ht="12.75">
      <c r="B57" s="13">
        <f t="shared" si="0"/>
        <v>5.699999999999998</v>
      </c>
      <c r="C57" s="14">
        <f t="shared" si="1"/>
        <v>5.30862366077815</v>
      </c>
      <c r="D57" s="14">
        <f t="shared" si="2"/>
        <v>3.6896271267802905</v>
      </c>
      <c r="E57" s="27"/>
    </row>
    <row r="58" spans="2:5" ht="12.75">
      <c r="B58" s="13">
        <f t="shared" si="0"/>
        <v>5.999999999999998</v>
      </c>
      <c r="C58" s="14">
        <f t="shared" si="1"/>
        <v>5.290106241131461</v>
      </c>
      <c r="D58" s="14">
        <f t="shared" si="2"/>
        <v>3.738197022800226</v>
      </c>
      <c r="E58" s="27"/>
    </row>
    <row r="59" spans="2:5" ht="12.75">
      <c r="B59" s="13">
        <f t="shared" si="0"/>
        <v>6.299999999999998</v>
      </c>
      <c r="C59" s="14">
        <f t="shared" si="1"/>
        <v>5.272699866663573</v>
      </c>
      <c r="D59" s="14">
        <f t="shared" si="2"/>
        <v>3.7847542993501633</v>
      </c>
      <c r="E59" s="27"/>
    </row>
    <row r="60" spans="2:5" ht="12.75">
      <c r="B60" s="13">
        <f t="shared" si="0"/>
        <v>6.599999999999998</v>
      </c>
      <c r="C60" s="14">
        <f t="shared" si="1"/>
        <v>5.256337874663759</v>
      </c>
      <c r="D60" s="14">
        <f t="shared" si="2"/>
        <v>3.8293926663695657</v>
      </c>
      <c r="E60" s="27"/>
    </row>
    <row r="61" spans="2:5" ht="12.75">
      <c r="B61" s="13">
        <f t="shared" si="0"/>
        <v>6.899999999999998</v>
      </c>
      <c r="C61" s="14">
        <f t="shared" si="1"/>
        <v>5.240957602183933</v>
      </c>
      <c r="D61" s="14">
        <f t="shared" si="2"/>
        <v>3.8722010226183916</v>
      </c>
      <c r="E61" s="27"/>
    </row>
    <row r="62" spans="2:5" ht="12.75">
      <c r="B62" s="13">
        <f t="shared" si="0"/>
        <v>7.1999999999999975</v>
      </c>
      <c r="C62" s="14">
        <f t="shared" si="1"/>
        <v>5.226500146052897</v>
      </c>
      <c r="D62" s="14">
        <f t="shared" si="2"/>
        <v>3.9132637200053577</v>
      </c>
      <c r="E62" s="27"/>
    </row>
    <row r="63" spans="2:5" ht="12.75">
      <c r="B63" s="13">
        <f t="shared" si="0"/>
        <v>7.499999999999997</v>
      </c>
      <c r="C63" s="14">
        <f t="shared" si="1"/>
        <v>5.212910137289723</v>
      </c>
      <c r="D63" s="14">
        <f t="shared" si="2"/>
        <v>3.952660812786784</v>
      </c>
      <c r="E63" s="27"/>
    </row>
    <row r="64" spans="2:5" ht="12.75">
      <c r="B64" s="13">
        <f t="shared" si="0"/>
        <v>7.799999999999997</v>
      </c>
      <c r="C64" s="14">
        <f t="shared" si="1"/>
        <v>5.200135529052339</v>
      </c>
      <c r="D64" s="14">
        <f t="shared" si="2"/>
        <v>3.990468292521872</v>
      </c>
      <c r="E64" s="27"/>
    </row>
    <row r="65" spans="2:5" ht="12.75">
      <c r="B65" s="13">
        <f t="shared" si="0"/>
        <v>8.099999999999998</v>
      </c>
      <c r="C65" s="14">
        <f t="shared" si="1"/>
        <v>5.188127397309199</v>
      </c>
      <c r="D65" s="14">
        <f t="shared" si="2"/>
        <v>4.026758309617786</v>
      </c>
      <c r="E65" s="27"/>
    </row>
    <row r="66" spans="2:5" ht="12.75">
      <c r="B66" s="13">
        <f t="shared" si="0"/>
        <v>8.399999999999999</v>
      </c>
      <c r="C66" s="14">
        <f t="shared" si="1"/>
        <v>5.176839753470647</v>
      </c>
      <c r="D66" s="14">
        <f t="shared" si="2"/>
        <v>4.061599382248528</v>
      </c>
      <c r="E66" s="27"/>
    </row>
    <row r="67" spans="2:5" ht="12.75">
      <c r="B67" s="13">
        <f t="shared" si="0"/>
        <v>8.7</v>
      </c>
      <c r="C67" s="14">
        <f t="shared" si="1"/>
        <v>5.1662293682624085</v>
      </c>
      <c r="D67" s="14">
        <f t="shared" si="2"/>
        <v>4.095056593385191</v>
      </c>
      <c r="E67" s="27"/>
    </row>
    <row r="68" spans="2:5" ht="12.75">
      <c r="B68" s="13">
        <f t="shared" si="0"/>
        <v>9</v>
      </c>
      <c r="C68" s="14">
        <f t="shared" si="1"/>
        <v>5.156255606166664</v>
      </c>
      <c r="D68" s="14">
        <f t="shared" si="2"/>
        <v>4.127191776631507</v>
      </c>
      <c r="E68" s="27"/>
    </row>
    <row r="69" spans="2:5" ht="12.75">
      <c r="B69" s="13">
        <f t="shared" si="0"/>
        <v>9.3</v>
      </c>
      <c r="C69" s="14">
        <f t="shared" si="1"/>
        <v>5.1468802697966645</v>
      </c>
      <c r="D69" s="14">
        <f t="shared" si="2"/>
        <v>4.158063691517562</v>
      </c>
      <c r="E69" s="27"/>
    </row>
    <row r="70" spans="2:5" ht="12.75">
      <c r="B70" s="13">
        <f t="shared" si="0"/>
        <v>9.600000000000001</v>
      </c>
      <c r="C70" s="14">
        <f t="shared" si="1"/>
        <v>5.138067453608865</v>
      </c>
      <c r="D70" s="14">
        <f t="shared" si="2"/>
        <v>4.187728188865935</v>
      </c>
      <c r="E70" s="27"/>
    </row>
    <row r="71" spans="2:5" ht="12.75">
      <c r="B71" s="13">
        <f t="shared" si="0"/>
        <v>9.900000000000002</v>
      </c>
      <c r="C71" s="14">
        <f t="shared" si="1"/>
        <v>5.129783406392333</v>
      </c>
      <c r="D71" s="14">
        <f t="shared" si="2"/>
        <v>4.2162383668082235</v>
      </c>
      <c r="E71" s="27"/>
    </row>
    <row r="72" spans="2:5" ht="12.75">
      <c r="B72" s="13">
        <f t="shared" si="0"/>
        <v>10.200000000000003</v>
      </c>
      <c r="C72" s="14">
        <f t="shared" si="1"/>
        <v>5.121996402008793</v>
      </c>
      <c r="D72" s="14">
        <f t="shared" si="2"/>
        <v>4.243644717995747</v>
      </c>
      <c r="E72" s="27"/>
    </row>
    <row r="73" spans="2:5" ht="12.75">
      <c r="B73" s="13">
        <f t="shared" si="0"/>
        <v>10.500000000000004</v>
      </c>
      <c r="C73" s="14">
        <f t="shared" si="1"/>
        <v>5.114676617888265</v>
      </c>
      <c r="D73" s="14">
        <f t="shared" si="2"/>
        <v>4.269995268516139</v>
      </c>
      <c r="E73" s="27"/>
    </row>
    <row r="74" spans="2:5" ht="12.75">
      <c r="B74" s="13">
        <f t="shared" si="0"/>
        <v>10.800000000000004</v>
      </c>
      <c r="C74" s="14">
        <f t="shared" si="1"/>
        <v>5.10779602081497</v>
      </c>
      <c r="D74" s="14">
        <f t="shared" si="2"/>
        <v>4.295335708997302</v>
      </c>
      <c r="E74" s="27"/>
    </row>
    <row r="75" spans="2:5" ht="12.75">
      <c r="B75" s="13">
        <f t="shared" si="0"/>
        <v>11.100000000000005</v>
      </c>
      <c r="C75" s="14">
        <f t="shared" si="1"/>
        <v>5.101328259566071</v>
      </c>
      <c r="D75" s="14">
        <f t="shared" si="2"/>
        <v>4.319709518351832</v>
      </c>
      <c r="E75" s="27"/>
    </row>
    <row r="76" spans="2:5" ht="12.75">
      <c r="B76" s="13">
        <f t="shared" si="0"/>
        <v>11.400000000000006</v>
      </c>
      <c r="C76" s="14">
        <f t="shared" si="1"/>
        <v>5.095248563992107</v>
      </c>
      <c r="D76" s="14">
        <f t="shared" si="2"/>
        <v>4.3431580805882595</v>
      </c>
      <c r="E76" s="27"/>
    </row>
    <row r="77" spans="2:5" ht="12.75">
      <c r="B77" s="13">
        <f t="shared" si="0"/>
        <v>11.700000000000006</v>
      </c>
      <c r="C77" s="14">
        <f t="shared" si="1"/>
        <v>5.089533650152581</v>
      </c>
      <c r="D77" s="14">
        <f t="shared" si="2"/>
        <v>4.3657207950903745</v>
      </c>
      <c r="E77" s="27"/>
    </row>
    <row r="78" spans="2:5" ht="12.75">
      <c r="B78" s="13">
        <f t="shared" si="0"/>
        <v>12.000000000000007</v>
      </c>
      <c r="C78" s="14">
        <f t="shared" si="1"/>
        <v>5.084161631143426</v>
      </c>
      <c r="D78" s="14">
        <f t="shared" si="2"/>
        <v>4.387435180742241</v>
      </c>
      <c r="E78" s="27"/>
    </row>
    <row r="79" spans="2:5" ht="12.75">
      <c r="B79" s="13">
        <f t="shared" si="0"/>
        <v>12.300000000000008</v>
      </c>
      <c r="C79" s="14">
        <f t="shared" si="1"/>
        <v>5.079111933274821</v>
      </c>
      <c r="D79" s="14">
        <f t="shared" si="2"/>
        <v>4.408336974254277</v>
      </c>
      <c r="E79" s="27"/>
    </row>
    <row r="80" spans="2:5" ht="12.75">
      <c r="B80" s="13">
        <f t="shared" si="0"/>
        <v>12.600000000000009</v>
      </c>
      <c r="C80" s="14">
        <f t="shared" si="1"/>
        <v>5.074365217278332</v>
      </c>
      <c r="D80" s="14">
        <f t="shared" si="2"/>
        <v>4.428460223024893</v>
      </c>
      <c r="E80" s="27"/>
    </row>
    <row r="81" spans="2:5" ht="12.75">
      <c r="B81" s="13">
        <f t="shared" si="0"/>
        <v>12.90000000000001</v>
      </c>
      <c r="C81" s="14">
        <f t="shared" si="1"/>
        <v>5.069903304241632</v>
      </c>
      <c r="D81" s="14">
        <f t="shared" si="2"/>
        <v>4.447837372852496</v>
      </c>
      <c r="E81" s="27"/>
    </row>
    <row r="82" spans="2:5" ht="12.75">
      <c r="B82" s="13">
        <f t="shared" si="0"/>
        <v>13.20000000000001</v>
      </c>
      <c r="C82" s="14">
        <f t="shared" si="1"/>
        <v>5.065709105987134</v>
      </c>
      <c r="D82" s="14">
        <f t="shared" si="2"/>
        <v>4.46649935079417</v>
      </c>
      <c r="E82" s="27"/>
    </row>
    <row r="83" spans="2:5" ht="12.75">
      <c r="B83" s="13">
        <f t="shared" si="0"/>
        <v>13.50000000000001</v>
      </c>
      <c r="C83" s="14">
        <f t="shared" si="1"/>
        <v>5.061766559627905</v>
      </c>
      <c r="D83" s="14">
        <f t="shared" si="2"/>
        <v>4.484475643449959</v>
      </c>
      <c r="E83" s="27"/>
    </row>
    <row r="84" spans="2:5" ht="12.75">
      <c r="B84" s="13">
        <f t="shared" si="0"/>
        <v>13.800000000000011</v>
      </c>
      <c r="C84" s="14">
        <f t="shared" si="1"/>
        <v>5.058060566050231</v>
      </c>
      <c r="D84" s="14">
        <f t="shared" si="2"/>
        <v>4.501794370935297</v>
      </c>
      <c r="E84" s="27"/>
    </row>
    <row r="85" spans="2:5" ht="12.75">
      <c r="B85" s="13">
        <f t="shared" si="0"/>
        <v>14.100000000000012</v>
      </c>
      <c r="C85" s="14">
        <f t="shared" si="1"/>
        <v>5.054576932087217</v>
      </c>
      <c r="D85" s="14">
        <f t="shared" si="2"/>
        <v>4.518482356788745</v>
      </c>
      <c r="E85" s="27"/>
    </row>
    <row r="86" spans="2:5" ht="12.75">
      <c r="B86" s="13">
        <f t="shared" si="0"/>
        <v>14.400000000000013</v>
      </c>
      <c r="C86" s="14">
        <f t="shared" si="1"/>
        <v>5.051302316161984</v>
      </c>
      <c r="D86" s="14">
        <f t="shared" si="2"/>
        <v>4.534565194047699</v>
      </c>
      <c r="E86" s="27"/>
    </row>
    <row r="87" spans="2:5" ht="12.75">
      <c r="B87" s="13">
        <f t="shared" si="0"/>
        <v>14.700000000000014</v>
      </c>
      <c r="C87" s="14">
        <f t="shared" si="1"/>
        <v>5.048224177192266</v>
      </c>
      <c r="D87" s="14">
        <f t="shared" si="2"/>
        <v>4.550067307711128</v>
      </c>
      <c r="E87" s="27"/>
    </row>
    <row r="88" spans="2:5" ht="12.75">
      <c r="B88" s="13">
        <f t="shared" si="0"/>
        <v>15.000000000000014</v>
      </c>
      <c r="C88" s="14">
        <f t="shared" si="1"/>
        <v>5.04533072656073</v>
      </c>
      <c r="D88" s="14">
        <f t="shared" si="2"/>
        <v>4.565012013795562</v>
      </c>
      <c r="E88" s="27"/>
    </row>
    <row r="89" spans="2:5" ht="12.75">
      <c r="B89" s="13">
        <f t="shared" si="0"/>
        <v>15.300000000000015</v>
      </c>
      <c r="C89" s="14">
        <f t="shared" si="1"/>
        <v>5.042610882967086</v>
      </c>
      <c r="D89" s="14">
        <f t="shared" si="2"/>
        <v>4.579421575178517</v>
      </c>
      <c r="E89" s="27"/>
    </row>
    <row r="90" spans="2:5" ht="12.75">
      <c r="B90" s="13">
        <f t="shared" si="0"/>
        <v>15.600000000000016</v>
      </c>
      <c r="C90" s="14">
        <f t="shared" si="1"/>
        <v>5.040054229989061</v>
      </c>
      <c r="D90" s="14">
        <f t="shared" si="2"/>
        <v>4.593317254412174</v>
      </c>
      <c r="E90" s="27"/>
    </row>
    <row r="91" spans="2:5" ht="12.75">
      <c r="B91" s="13">
        <f t="shared" si="0"/>
        <v>15.900000000000016</v>
      </c>
      <c r="C91" s="14">
        <f t="shared" si="1"/>
        <v>5.037650976189718</v>
      </c>
      <c r="D91" s="14">
        <f t="shared" si="2"/>
        <v>4.60671936367948</v>
      </c>
      <c r="E91" s="27"/>
    </row>
    <row r="92" spans="2:5" ht="12.75">
      <c r="B92" s="13">
        <f t="shared" si="0"/>
        <v>16.200000000000017</v>
      </c>
      <c r="C92" s="14">
        <f t="shared" si="1"/>
        <v>5.035391917618335</v>
      </c>
      <c r="D92" s="14">
        <f t="shared" si="2"/>
        <v>4.619647312054788</v>
      </c>
      <c r="E92" s="27"/>
    </row>
    <row r="93" spans="2:5" ht="12.75">
      <c r="B93" s="13">
        <f t="shared" si="0"/>
        <v>16.500000000000018</v>
      </c>
      <c r="C93" s="14">
        <f t="shared" si="1"/>
        <v>5.033268402561235</v>
      </c>
      <c r="D93" s="14">
        <f t="shared" si="2"/>
        <v>4.632119650221695</v>
      </c>
      <c r="E93" s="27"/>
    </row>
    <row r="94" spans="2:5" ht="12.75">
      <c r="B94" s="13">
        <f t="shared" si="0"/>
        <v>16.80000000000002</v>
      </c>
      <c r="C94" s="14">
        <f t="shared" si="1"/>
        <v>5.03127229840756</v>
      </c>
      <c r="D94" s="14">
        <f t="shared" si="2"/>
        <v>4.644154112791881</v>
      </c>
      <c r="E94" s="27"/>
    </row>
    <row r="95" spans="2:5" ht="12.75">
      <c r="B95" s="13">
        <f t="shared" si="0"/>
        <v>17.10000000000002</v>
      </c>
      <c r="C95" s="14">
        <f t="shared" si="1"/>
        <v>5.0293959605031064</v>
      </c>
      <c r="D95" s="14">
        <f t="shared" si="2"/>
        <v>4.655767658360351</v>
      </c>
      <c r="E95" s="27"/>
    </row>
    <row r="96" spans="2:5" ht="12.75">
      <c r="B96" s="13">
        <f t="shared" si="0"/>
        <v>17.40000000000002</v>
      </c>
      <c r="C96" s="14">
        <f t="shared" si="1"/>
        <v>5.02763220287292</v>
      </c>
      <c r="D96" s="14">
        <f t="shared" si="2"/>
        <v>4.666976507424634</v>
      </c>
      <c r="E96" s="27"/>
    </row>
    <row r="97" spans="2:5" ht="12.75">
      <c r="B97" s="13">
        <f t="shared" si="0"/>
        <v>17.70000000000002</v>
      </c>
      <c r="C97" s="14">
        <f t="shared" si="1"/>
        <v>5.025974270700544</v>
      </c>
      <c r="D97" s="14">
        <f t="shared" si="2"/>
        <v>4.677796178288083</v>
      </c>
      <c r="E97" s="27"/>
    </row>
    <row r="98" spans="2:5" ht="12.75">
      <c r="B98" s="13">
        <f t="shared" si="0"/>
        <v>18.00000000000002</v>
      </c>
      <c r="C98" s="14">
        <f t="shared" si="1"/>
        <v>5.024415814458512</v>
      </c>
      <c r="D98" s="14">
        <f t="shared" si="2"/>
        <v>4.688241521060457</v>
      </c>
      <c r="E98" s="27"/>
    </row>
    <row r="99" spans="2:5" ht="12.75">
      <c r="B99" s="13">
        <f t="shared" si="0"/>
        <v>18.300000000000022</v>
      </c>
      <c r="C99" s="14">
        <f t="shared" si="1"/>
        <v>5.022950865591001</v>
      </c>
      <c r="D99" s="14">
        <f t="shared" si="2"/>
        <v>4.698326749862399</v>
      </c>
      <c r="E99" s="27"/>
    </row>
    <row r="100" spans="2:5" ht="12.75">
      <c r="B100" s="13">
        <f t="shared" si="0"/>
        <v>18.600000000000023</v>
      </c>
      <c r="C100" s="14">
        <f t="shared" si="1"/>
        <v>5.021573813655541</v>
      </c>
      <c r="D100" s="14">
        <f t="shared" si="2"/>
        <v>4.708065473334257</v>
      </c>
      <c r="E100" s="27"/>
    </row>
    <row r="101" spans="2:5" ht="12.75">
      <c r="B101" s="13">
        <f t="shared" si="0"/>
        <v>18.900000000000023</v>
      </c>
      <c r="C101" s="14">
        <f t="shared" si="1"/>
        <v>5.020279384836209</v>
      </c>
      <c r="D101" s="14">
        <f t="shared" si="2"/>
        <v>4.7174707235438955</v>
      </c>
      <c r="E101" s="27"/>
    </row>
    <row r="102" spans="2:5" ht="12.75">
      <c r="B102" s="13">
        <f t="shared" si="0"/>
        <v>19.200000000000024</v>
      </c>
      <c r="C102" s="14">
        <f t="shared" si="1"/>
        <v>5.019062621746036</v>
      </c>
      <c r="D102" s="14">
        <f t="shared" si="2"/>
        <v>4.726554983382665</v>
      </c>
      <c r="E102" s="27"/>
    </row>
    <row r="103" spans="2:5" ht="12.75">
      <c r="B103" s="13">
        <f t="shared" si="0"/>
        <v>19.500000000000025</v>
      </c>
      <c r="C103" s="14">
        <f t="shared" si="1"/>
        <v>5.017918864441274</v>
      </c>
      <c r="D103" s="14">
        <f t="shared" si="2"/>
        <v>4.735330212533566</v>
      </c>
      <c r="E103" s="27"/>
    </row>
    <row r="104" spans="2:5" ht="12.75">
      <c r="B104" s="13">
        <f aca="true" t="shared" si="3" ref="B104:B137">B103+$I$32</f>
        <v>19.800000000000026</v>
      </c>
      <c r="C104" s="14">
        <f aca="true" t="shared" si="4" ref="C104:C137">C103+$I$32*($I$6-$I$20*C103)</f>
        <v>5.016843732574798</v>
      </c>
      <c r="D104" s="14">
        <f aca="true" t="shared" si="5" ref="D104:D137">D103+$I$32*($I$20*C103-MIN($G$25*C103+$I$25*D103,$I$21*D103))</f>
        <v>4.743807872090797</v>
      </c>
      <c r="E104" s="27"/>
    </row>
    <row r="105" spans="2:5" ht="12.75">
      <c r="B105" s="13">
        <f t="shared" si="3"/>
        <v>20.100000000000026</v>
      </c>
      <c r="C105" s="14">
        <f t="shared" si="4"/>
        <v>5.01583310862031</v>
      </c>
      <c r="D105" s="14">
        <f t="shared" si="5"/>
        <v>4.751998947905317</v>
      </c>
      <c r="E105" s="27"/>
    </row>
    <row r="106" spans="2:5" ht="12.75">
      <c r="B106" s="13">
        <f t="shared" si="3"/>
        <v>20.400000000000027</v>
      </c>
      <c r="C106" s="14">
        <f t="shared" si="4"/>
        <v>5.014883122103091</v>
      </c>
      <c r="D106" s="14">
        <f t="shared" si="5"/>
        <v>4.759913972726767</v>
      </c>
      <c r="E106" s="27"/>
    </row>
    <row r="107" spans="2:5" ht="12.75">
      <c r="B107" s="13">
        <f t="shared" si="3"/>
        <v>20.700000000000028</v>
      </c>
      <c r="C107" s="14">
        <f t="shared" si="4"/>
        <v>5.013990134776906</v>
      </c>
      <c r="D107" s="14">
        <f t="shared" si="5"/>
        <v>4.767563047208056</v>
      </c>
      <c r="E107" s="27"/>
    </row>
    <row r="108" spans="2:5" ht="12.75">
      <c r="B108" s="13">
        <f t="shared" si="3"/>
        <v>21.00000000000003</v>
      </c>
      <c r="C108" s="14">
        <f t="shared" si="4"/>
        <v>5.0131507266902915</v>
      </c>
      <c r="D108" s="14">
        <f t="shared" si="5"/>
        <v>4.774955859835122</v>
      </c>
      <c r="E108" s="27"/>
    </row>
    <row r="109" spans="2:5" ht="12.75">
      <c r="B109" s="13">
        <f t="shared" si="3"/>
        <v>21.30000000000003</v>
      </c>
      <c r="C109" s="14">
        <f t="shared" si="4"/>
        <v>5.012361683088874</v>
      </c>
      <c r="D109" s="14">
        <f t="shared" si="5"/>
        <v>4.782101705840777</v>
      </c>
      <c r="E109" s="27"/>
    </row>
    <row r="110" spans="2:5" ht="12.75">
      <c r="B110" s="13">
        <f t="shared" si="3"/>
        <v>21.60000000000003</v>
      </c>
      <c r="C110" s="14">
        <f t="shared" si="4"/>
        <v>5.011619982103541</v>
      </c>
      <c r="D110" s="14">
        <f t="shared" si="5"/>
        <v>4.78900950515822</v>
      </c>
      <c r="E110" s="27"/>
    </row>
    <row r="111" spans="2:5" ht="12.75">
      <c r="B111" s="13">
        <f t="shared" si="3"/>
        <v>21.90000000000003</v>
      </c>
      <c r="C111" s="14">
        <f t="shared" si="4"/>
        <v>5.010922783177329</v>
      </c>
      <c r="D111" s="14">
        <f t="shared" si="5"/>
        <v>4.79568781946658</v>
      </c>
      <c r="E111" s="27"/>
    </row>
    <row r="112" spans="2:5" ht="12.75">
      <c r="B112" s="13">
        <f t="shared" si="3"/>
        <v>22.20000000000003</v>
      </c>
      <c r="C112" s="14">
        <f t="shared" si="4"/>
        <v>5.010267416186689</v>
      </c>
      <c r="D112" s="14">
        <f t="shared" si="5"/>
        <v>4.802144868377902</v>
      </c>
      <c r="E112" s="27"/>
    </row>
    <row r="113" spans="2:5" ht="12.75">
      <c r="B113" s="13">
        <f t="shared" si="3"/>
        <v>22.500000000000032</v>
      </c>
      <c r="C113" s="14">
        <f t="shared" si="4"/>
        <v>5.0096513712154875</v>
      </c>
      <c r="D113" s="14">
        <f t="shared" si="5"/>
        <v>4.808388544812166</v>
      </c>
      <c r="E113" s="27"/>
    </row>
    <row r="114" spans="2:5" ht="12.75">
      <c r="B114" s="13">
        <f t="shared" si="3"/>
        <v>22.800000000000033</v>
      </c>
      <c r="C114" s="14">
        <f t="shared" si="4"/>
        <v>5.0090722889425585</v>
      </c>
      <c r="D114" s="14">
        <f t="shared" si="5"/>
        <v>4.814426429604265</v>
      </c>
      <c r="E114" s="27"/>
    </row>
    <row r="115" spans="2:5" ht="12.75">
      <c r="B115" s="13">
        <f t="shared" si="3"/>
        <v>23.100000000000033</v>
      </c>
      <c r="C115" s="14">
        <f t="shared" si="4"/>
        <v>5.008527951606005</v>
      </c>
      <c r="D115" s="14">
        <f t="shared" si="5"/>
        <v>4.820265805384414</v>
      </c>
      <c r="E115" s="27"/>
    </row>
    <row r="116" spans="2:5" ht="12.75">
      <c r="B116" s="13">
        <f t="shared" si="3"/>
        <v>23.400000000000034</v>
      </c>
      <c r="C116" s="14">
        <f t="shared" si="4"/>
        <v>5.008016274509644</v>
      </c>
      <c r="D116" s="14">
        <f t="shared" si="5"/>
        <v>4.825913669771062</v>
      </c>
      <c r="E116" s="27"/>
    </row>
    <row r="117" spans="2:5" ht="12.75">
      <c r="B117" s="13">
        <f t="shared" si="3"/>
        <v>23.700000000000035</v>
      </c>
      <c r="C117" s="14">
        <f t="shared" si="4"/>
        <v>5.007535298039065</v>
      </c>
      <c r="D117" s="14">
        <f t="shared" si="5"/>
        <v>4.831376747913219</v>
      </c>
      <c r="E117" s="27"/>
    </row>
    <row r="118" spans="2:5" ht="12.75">
      <c r="B118" s="13">
        <f t="shared" si="3"/>
        <v>24.000000000000036</v>
      </c>
      <c r="C118" s="14">
        <f t="shared" si="4"/>
        <v>5.007083180156721</v>
      </c>
      <c r="D118" s="14">
        <f t="shared" si="5"/>
        <v>4.836661504416995</v>
      </c>
      <c r="E118" s="27"/>
    </row>
    <row r="119" spans="2:5" ht="12.75">
      <c r="B119" s="13">
        <f t="shared" si="3"/>
        <v>24.300000000000036</v>
      </c>
      <c r="C119" s="14">
        <f t="shared" si="4"/>
        <v>5.006658189347318</v>
      </c>
      <c r="D119" s="14">
        <f t="shared" si="5"/>
        <v>4.841774154689187</v>
      </c>
      <c r="E119" s="27"/>
    </row>
    <row r="120" spans="2:5" ht="12.75">
      <c r="B120" s="13">
        <f t="shared" si="3"/>
        <v>24.600000000000037</v>
      </c>
      <c r="C120" s="14">
        <f t="shared" si="4"/>
        <v>5.006258697986479</v>
      </c>
      <c r="D120" s="14">
        <f t="shared" si="5"/>
        <v>4.846720675728931</v>
      </c>
      <c r="E120" s="27"/>
    </row>
    <row r="121" spans="2:5" ht="12.75">
      <c r="B121" s="13">
        <f t="shared" si="3"/>
        <v>24.900000000000038</v>
      </c>
      <c r="C121" s="14">
        <f t="shared" si="4"/>
        <v>5.00588317610729</v>
      </c>
      <c r="D121" s="14">
        <f t="shared" si="5"/>
        <v>4.8515068163966575</v>
      </c>
      <c r="E121" s="27"/>
    </row>
    <row r="122" spans="2:5" ht="12.75">
      <c r="B122" s="13">
        <f t="shared" si="3"/>
        <v>25.20000000000004</v>
      </c>
      <c r="C122" s="14">
        <f t="shared" si="4"/>
        <v>5.005530185540853</v>
      </c>
      <c r="D122" s="14">
        <f t="shared" si="5"/>
        <v>4.856138107187976</v>
      </c>
      <c r="E122" s="27"/>
    </row>
    <row r="123" spans="2:5" ht="12.75">
      <c r="B123" s="13">
        <f t="shared" si="3"/>
        <v>25.50000000000004</v>
      </c>
      <c r="C123" s="14">
        <f t="shared" si="4"/>
        <v>5.005198374408402</v>
      </c>
      <c r="D123" s="14">
        <f t="shared" si="5"/>
        <v>4.860619869538563</v>
      </c>
      <c r="E123" s="27"/>
    </row>
    <row r="124" spans="2:5" ht="12.75">
      <c r="B124" s="13">
        <f t="shared" si="3"/>
        <v>25.80000000000004</v>
      </c>
      <c r="C124" s="14">
        <f t="shared" si="4"/>
        <v>5.004886471943898</v>
      </c>
      <c r="D124" s="14">
        <f t="shared" si="5"/>
        <v>4.864957224684658</v>
      </c>
      <c r="E124" s="27"/>
    </row>
    <row r="125" spans="2:5" ht="12.75">
      <c r="B125" s="13">
        <f t="shared" si="3"/>
        <v>26.10000000000004</v>
      </c>
      <c r="C125" s="14">
        <f t="shared" si="4"/>
        <v>5.004593283627265</v>
      </c>
      <c r="D125" s="14">
        <f t="shared" si="5"/>
        <v>4.869155102102435</v>
      </c>
      <c r="E125" s="27"/>
    </row>
    <row r="126" spans="2:5" ht="12.75">
      <c r="B126" s="13">
        <f t="shared" si="3"/>
        <v>26.40000000000004</v>
      </c>
      <c r="C126" s="14">
        <f t="shared" si="4"/>
        <v>5.004317686609629</v>
      </c>
      <c r="D126" s="14">
        <f t="shared" si="5"/>
        <v>4.87321824754818</v>
      </c>
      <c r="E126" s="27"/>
    </row>
    <row r="127" spans="2:5" ht="12.75">
      <c r="B127" s="13">
        <f t="shared" si="3"/>
        <v>26.700000000000042</v>
      </c>
      <c r="C127" s="14">
        <f t="shared" si="4"/>
        <v>5.004058625413052</v>
      </c>
      <c r="D127" s="14">
        <f t="shared" si="5"/>
        <v>4.877151230720023</v>
      </c>
      <c r="E127" s="27"/>
    </row>
    <row r="128" spans="2:5" ht="12.75">
      <c r="B128" s="13">
        <f t="shared" si="3"/>
        <v>27.000000000000043</v>
      </c>
      <c r="C128" s="14">
        <f t="shared" si="4"/>
        <v>5.003815107888268</v>
      </c>
      <c r="D128" s="14">
        <f t="shared" si="5"/>
        <v>4.880958452560814</v>
      </c>
      <c r="E128" s="27"/>
    </row>
    <row r="129" spans="2:5" ht="12.75">
      <c r="B129" s="13">
        <f t="shared" si="3"/>
        <v>27.300000000000043</v>
      </c>
      <c r="C129" s="14">
        <f t="shared" si="4"/>
        <v>5.003586201414972</v>
      </c>
      <c r="D129" s="14">
        <f t="shared" si="5"/>
        <v>4.884644152220638</v>
      </c>
      <c r="E129" s="27"/>
    </row>
    <row r="130" spans="2:5" ht="12.75">
      <c r="B130" s="13">
        <f t="shared" si="3"/>
        <v>27.600000000000044</v>
      </c>
      <c r="C130" s="14">
        <f t="shared" si="4"/>
        <v>5.003371029330074</v>
      </c>
      <c r="D130" s="14">
        <f t="shared" si="5"/>
        <v>4.8882124136964675</v>
      </c>
      <c r="E130" s="27"/>
    </row>
    <row r="131" spans="2:5" ht="12.75">
      <c r="B131" s="13">
        <f t="shared" si="3"/>
        <v>27.900000000000045</v>
      </c>
      <c r="C131" s="14">
        <f t="shared" si="4"/>
        <v>5.003168767570269</v>
      </c>
      <c r="D131" s="14">
        <f t="shared" si="5"/>
        <v>4.891667172165476</v>
      </c>
      <c r="E131" s="27"/>
    </row>
    <row r="132" spans="2:5" ht="12.75">
      <c r="B132" s="13">
        <f t="shared" si="3"/>
        <v>28.200000000000045</v>
      </c>
      <c r="C132" s="14">
        <f t="shared" si="4"/>
        <v>5.002978641516053</v>
      </c>
      <c r="D132" s="14">
        <f t="shared" si="5"/>
        <v>4.89501222002762</v>
      </c>
      <c r="E132" s="27"/>
    </row>
    <row r="133" spans="2:5" ht="12.75">
      <c r="B133" s="13">
        <f t="shared" si="3"/>
        <v>28.500000000000046</v>
      </c>
      <c r="C133" s="14">
        <f t="shared" si="4"/>
        <v>5.00279992302509</v>
      </c>
      <c r="D133" s="14">
        <f t="shared" si="5"/>
        <v>4.898251212672273</v>
      </c>
      <c r="E133" s="27"/>
    </row>
    <row r="134" spans="2:5" ht="12.75">
      <c r="B134" s="13">
        <f t="shared" si="3"/>
        <v>28.800000000000047</v>
      </c>
      <c r="C134" s="14">
        <f t="shared" si="4"/>
        <v>5.002631927643584</v>
      </c>
      <c r="D134" s="14">
        <f t="shared" si="5"/>
        <v>4.901387673982858</v>
      </c>
      <c r="E134" s="27"/>
    </row>
    <row r="135" spans="2:5" ht="12.75">
      <c r="B135" s="13">
        <f t="shared" si="3"/>
        <v>29.100000000000048</v>
      </c>
      <c r="C135" s="14">
        <f t="shared" si="4"/>
        <v>5.002474011984969</v>
      </c>
      <c r="D135" s="14">
        <f t="shared" si="5"/>
        <v>4.90442500159268</v>
      </c>
      <c r="E135" s="27"/>
    </row>
    <row r="136" spans="2:5" ht="12.75">
      <c r="B136" s="13">
        <f t="shared" si="3"/>
        <v>29.40000000000005</v>
      </c>
      <c r="C136" s="14">
        <f t="shared" si="4"/>
        <v>5.002325571265871</v>
      </c>
      <c r="D136" s="14">
        <f t="shared" si="5"/>
        <v>4.9073664719044485</v>
      </c>
      <c r="E136" s="27"/>
    </row>
    <row r="137" spans="2:5" ht="12.75">
      <c r="B137" s="13">
        <f t="shared" si="3"/>
        <v>29.70000000000005</v>
      </c>
      <c r="C137" s="14">
        <f t="shared" si="4"/>
        <v>5.002186036989919</v>
      </c>
      <c r="D137" s="14">
        <f t="shared" si="5"/>
        <v>4.910215244885292</v>
      </c>
      <c r="E137" s="27"/>
    </row>
    <row r="138" spans="2:5" ht="12.75">
      <c r="B138" s="13">
        <f>B137+$I$32</f>
        <v>30.00000000000005</v>
      </c>
      <c r="C138" s="14">
        <f>C137+$I$32*($I$6-$I$20*C137)</f>
        <v>5.002054874770524</v>
      </c>
      <c r="D138" s="14">
        <f>D137+$I$32*($I$20*C137-MIN($G$25*C137+$I$25*D137,$I$21*D137))</f>
        <v>4.91297436864843</v>
      </c>
      <c r="E138" s="2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Guariso</dc:creator>
  <cp:keywords/>
  <dc:description/>
  <cp:lastModifiedBy>Giorgio Guariso</cp:lastModifiedBy>
  <dcterms:created xsi:type="dcterms:W3CDTF">2000-10-18T10:55:20Z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